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1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HYPERLINK("https://dl.dropboxusercontent.com/scl/fi/3xynz12rcpmcbe4q8xqrc/109522-af.jpg?rlkey=ojue17mfehzagy1js8xnz1zkw&amp;dl=0","Click to download Image")</f>
      </c>
      <c r="C2" s="0" t="inlineStr">
        <is>
          <t>Roselle Women's Ponytail Beanie</t>
        </is>
      </c>
      <c r="D2" s="0" t="inlineStr">
        <is>
          <t>109522</t>
        </is>
      </c>
      <c r="E2" s="0" t="inlineStr">
        <is>
          <t>ROSELLE:109522</t>
        </is>
      </c>
      <c r="F2" s="0" t="inlineStr">
        <is>
          <t>700109522013</t>
        </is>
      </c>
      <c r="G2" s="0" t="inlineStr">
        <is>
          <t>WOMENS</t>
        </is>
      </c>
      <c r="H2" s="0" t="inlineStr">
        <is>
          <t>WOMENS</t>
        </is>
      </c>
      <c r="I2" s="0">
        <v>19.99</v>
      </c>
      <c r="J2" s="0">
        <v>177</v>
      </c>
    </row>
    <row r="3" spans="1:10" customHeight="0">
      <c r="A3" s="0">
        <f>HYPERLINK("https://dl.dropboxusercontent.com/scl/fi/wwtk3co11yai57wo6587a/112874.jpg?rlkey=nj5fee6r42vwt54qfb056rmu8&amp;dl=0","Click to download Image")</f>
      </c>
      <c r="C3" s="0" t="inlineStr">
        <is>
          <t>Lanie Women's Ponytail Cap</t>
        </is>
      </c>
      <c r="D3" s="0" t="inlineStr">
        <is>
          <t>112874</t>
        </is>
      </c>
      <c r="E3" s="0" t="inlineStr">
        <is>
          <t>BLANK LANIE BLACK AND WHITE:112874</t>
        </is>
      </c>
      <c r="G3" s="0" t="inlineStr">
        <is>
          <t>WOMENS</t>
        </is>
      </c>
      <c r="H3" s="0" t="inlineStr">
        <is>
          <t>WOMENS</t>
        </is>
      </c>
      <c r="I3" s="0">
        <v>19.99</v>
      </c>
      <c r="J3" s="0">
        <v>236</v>
      </c>
    </row>
    <row r="4" spans="1:10" customHeight="0">
      <c r="A4" s="0">
        <f>HYPERLINK("https://dl.dropboxusercontent.com/scl/fi/qiqwhnzl22rgmdg2g2s6l/liza-140263-tn.jpg?rlkey=o0qak2zmnkv2ignukyweqqsob&amp;dl=0","Click to download Image")</f>
      </c>
      <c r="C4" s="0" t="inlineStr">
        <is>
          <t>Liza Women's Criss-Cross Ponytail Cap</t>
        </is>
      </c>
      <c r="D4" s="0" t="inlineStr">
        <is>
          <t>140263</t>
        </is>
      </c>
      <c r="E4" s="0" t="inlineStr">
        <is>
          <t>BLANK LIZA W RL:140263</t>
        </is>
      </c>
      <c r="F4" s="0" t="inlineStr">
        <is>
          <t>799140263016</t>
        </is>
      </c>
      <c r="G4" s="0" t="inlineStr">
        <is>
          <t>WOMENS</t>
        </is>
      </c>
      <c r="H4" s="0" t="inlineStr">
        <is>
          <t>WOMENS</t>
        </is>
      </c>
      <c r="I4" s="0">
        <v>24.99</v>
      </c>
      <c r="J4" s="0">
        <v>516</v>
      </c>
    </row>
    <row r="5" spans="1:10" customHeight="0">
      <c r="A5" s="0">
        <f>HYPERLINK("https://dl.dropboxusercontent.com/scl/fi/g3z1a5tygrfm03vzs3dks/addison-123557-b.jpg?rlkey=l52hl3ierr3f0j6q89bewjui4&amp;dl=0","Click to download Image")</f>
      </c>
      <c r="C5" s="0" t="inlineStr">
        <is>
          <t>Addison Infant Beanie</t>
        </is>
      </c>
      <c r="D5" s="0" t="inlineStr">
        <is>
          <t>123571</t>
        </is>
      </c>
      <c r="E5" s="0" t="inlineStr">
        <is>
          <t>BLANK ADDISO I BK:123571</t>
        </is>
      </c>
      <c r="F5" s="0" t="inlineStr">
        <is>
          <t>799123571015</t>
        </is>
      </c>
      <c r="G5" s="0" t="inlineStr">
        <is>
          <t>INFANT</t>
        </is>
      </c>
      <c r="H5" s="0" t="inlineStr">
        <is>
          <t>INFANT</t>
        </is>
      </c>
      <c r="I5" s="0">
        <v>21.99</v>
      </c>
      <c r="J5" s="0">
        <v>343</v>
      </c>
    </row>
    <row r="6" spans="1:10" customHeight="0">
      <c r="A6" s="0">
        <f>HYPERLINK("https://dl.dropboxusercontent.com/scl/fi/7skbaddsne20zbp6jmlwu/ridge.jpg?rlkey=16erdeoydvf5iwjofv528ifmu&amp;dl=0","Click to download Image")</f>
      </c>
      <c r="C6" s="0" t="inlineStr">
        <is>
          <t>Ridge Men's Tall Cuff Beanie</t>
        </is>
      </c>
      <c r="D6" s="0" t="inlineStr">
        <is>
          <t>132753</t>
        </is>
      </c>
      <c r="E6" s="0" t="inlineStr">
        <is>
          <t>BLANK RIDGE GY:132753</t>
        </is>
      </c>
      <c r="F6" s="0" t="inlineStr">
        <is>
          <t>799132753013</t>
        </is>
      </c>
      <c r="G6" s="0" t="inlineStr">
        <is>
          <t>MENS</t>
        </is>
      </c>
      <c r="H6" s="0" t="inlineStr">
        <is>
          <t>STANDARD MENS</t>
        </is>
      </c>
      <c r="I6" s="0">
        <v>24.99</v>
      </c>
      <c r="J6" s="0">
        <v>425</v>
      </c>
    </row>
    <row r="7" spans="1:10" customHeight="0">
      <c r="A7" s="0">
        <f>HYPERLINK("https://dl.dropboxusercontent.com/scl/fi/nvz46w2ihu6hnhkei7g2x/110543-af.jpg?rlkey=wljztaiekw75af07ubyi4m6lg&amp;dl=0","Click to download Image")</f>
      </c>
      <c r="C7" s="0" t="inlineStr">
        <is>
          <t>Maddox Men's Cotton Twill Cap</t>
        </is>
      </c>
      <c r="D7" s="0" t="inlineStr">
        <is>
          <t>110543</t>
        </is>
      </c>
      <c r="E7" s="0" t="inlineStr">
        <is>
          <t>MADDOX DK GREY BLACK:110543STANDARD-58CM</t>
        </is>
      </c>
      <c r="G7" s="0" t="inlineStr">
        <is>
          <t>MENS</t>
        </is>
      </c>
      <c r="H7" s="0" t="inlineStr">
        <is>
          <t>STANDARD MENS</t>
        </is>
      </c>
      <c r="I7" s="0">
        <v>19.99</v>
      </c>
      <c r="J7" s="0">
        <v>1064</v>
      </c>
    </row>
    <row r="8" spans="1:10" customHeight="0">
      <c r="A8" s="0">
        <f>HYPERLINK("https://dl.dropboxusercontent.com/scl/fi/uovzptxvxwoy0fhiva2qp/blackt.jpg?rlkey=l2exkt8bm5i3u0euxgsi7p1qx&amp;dl=0","Click to download Image")</f>
      </c>
      <c r="B8" s="0">
        <f>HYPERLINK("https://dl.dropboxusercontent.com/scl/fi/ekb2qo8yty4ahpycrcom5/mens-t-shirt-size-chartscason-ss-bt.jpg?rlkey=80wsm65rzwew6f24t6h2c3ebf&amp;dl=0","Click to download SizeChart")</f>
      </c>
      <c r="C8" s="0" t="inlineStr">
        <is>
          <t>Slate Ultra-Soft Men's T-Shirt</t>
        </is>
      </c>
      <c r="D8" s="0" t="inlineStr">
        <is>
          <t>135942</t>
        </is>
      </c>
      <c r="E8" s="0" t="inlineStr">
        <is>
          <t>BLANK SLATE M BK:135942AA-XS</t>
        </is>
      </c>
      <c r="F8" s="0" t="inlineStr">
        <is>
          <t>899135942039</t>
        </is>
      </c>
      <c r="G8" s="0" t="inlineStr">
        <is>
          <t>MENS</t>
        </is>
      </c>
      <c r="H8" s="0" t="inlineStr">
        <is>
          <t>XS</t>
        </is>
      </c>
      <c r="I8" s="0">
        <v>13.99</v>
      </c>
      <c r="J8" s="0">
        <v>36</v>
      </c>
    </row>
    <row r="9" spans="1:10" customHeight="0">
      <c r="A9" s="0">
        <f>HYPERLINK("https://dl.dropboxusercontent.com/scl/fi/uovzptxvxwoy0fhiva2qp/blackt.jpg?rlkey=l2exkt8bm5i3u0euxgsi7p1qx&amp;dl=0","Click to download Image")</f>
      </c>
      <c r="B9" s="0">
        <f>HYPERLINK("https://dl.dropboxusercontent.com/scl/fi/ekb2qo8yty4ahpycrcom5/mens-t-shirt-size-chartscason-ss-bt.jpg?rlkey=80wsm65rzwew6f24t6h2c3ebf&amp;dl=0","Click to download SizeChart")</f>
      </c>
      <c r="C9" s="0" t="inlineStr">
        <is>
          <t>Slate Ultra-Soft Men's T-Shirt</t>
        </is>
      </c>
      <c r="D9" s="0" t="inlineStr">
        <is>
          <t>135942</t>
        </is>
      </c>
      <c r="E9" s="0" t="inlineStr">
        <is>
          <t>BLANK SLATE M BK:135942A-S</t>
        </is>
      </c>
      <c r="F9" s="0" t="inlineStr">
        <is>
          <t>899135942046</t>
        </is>
      </c>
      <c r="G9" s="0" t="inlineStr">
        <is>
          <t>MENS</t>
        </is>
      </c>
      <c r="H9" s="0" t="inlineStr">
        <is>
          <t>S</t>
        </is>
      </c>
      <c r="I9" s="0">
        <v>13.99</v>
      </c>
      <c r="J9" s="0">
        <v>286</v>
      </c>
    </row>
    <row r="10" spans="1:10" customHeight="0">
      <c r="A10" s="0">
        <f>HYPERLINK("https://dl.dropboxusercontent.com/scl/fi/uovzptxvxwoy0fhiva2qp/blackt.jpg?rlkey=l2exkt8bm5i3u0euxgsi7p1qx&amp;dl=0","Click to download Image")</f>
      </c>
      <c r="B10" s="0">
        <f>HYPERLINK("https://dl.dropboxusercontent.com/scl/fi/ekb2qo8yty4ahpycrcom5/mens-t-shirt-size-chartscason-ss-bt.jpg?rlkey=80wsm65rzwew6f24t6h2c3ebf&amp;dl=0","Click to download SizeChart")</f>
      </c>
      <c r="C10" s="0" t="inlineStr">
        <is>
          <t>Slate Ultra-Soft Men's T-Shirt</t>
        </is>
      </c>
      <c r="D10" s="0" t="inlineStr">
        <is>
          <t>135942</t>
        </is>
      </c>
      <c r="E10" s="0" t="inlineStr">
        <is>
          <t>BLANK SLATE M BK:135942B-M</t>
        </is>
      </c>
      <c r="F10" s="0" t="inlineStr">
        <is>
          <t>899135942053</t>
        </is>
      </c>
      <c r="G10" s="0" t="inlineStr">
        <is>
          <t>MENS</t>
        </is>
      </c>
      <c r="H10" s="0" t="inlineStr">
        <is>
          <t>M</t>
        </is>
      </c>
      <c r="I10" s="0">
        <v>13.99</v>
      </c>
      <c r="J10" s="0">
        <v>328</v>
      </c>
    </row>
    <row r="11" spans="1:10" customHeight="0">
      <c r="A11" s="0">
        <f>HYPERLINK("https://dl.dropboxusercontent.com/scl/fi/uovzptxvxwoy0fhiva2qp/blackt.jpg?rlkey=l2exkt8bm5i3u0euxgsi7p1qx&amp;dl=0","Click to download Image")</f>
      </c>
      <c r="B11" s="0">
        <f>HYPERLINK("https://dl.dropboxusercontent.com/scl/fi/ekb2qo8yty4ahpycrcom5/mens-t-shirt-size-chartscason-ss-bt.jpg?rlkey=80wsm65rzwew6f24t6h2c3ebf&amp;dl=0","Click to download SizeChart")</f>
      </c>
      <c r="C11" s="0" t="inlineStr">
        <is>
          <t>Slate Ultra-Soft Men's T-Shirt</t>
        </is>
      </c>
      <c r="D11" s="0" t="inlineStr">
        <is>
          <t>135942</t>
        </is>
      </c>
      <c r="E11" s="0" t="inlineStr">
        <is>
          <t>BLANK SLATE M BK:135942C-L</t>
        </is>
      </c>
      <c r="F11" s="0" t="inlineStr">
        <is>
          <t>899135942060</t>
        </is>
      </c>
      <c r="G11" s="0" t="inlineStr">
        <is>
          <t>MENS</t>
        </is>
      </c>
      <c r="H11" s="0" t="inlineStr">
        <is>
          <t>L</t>
        </is>
      </c>
      <c r="I11" s="0">
        <v>13.99</v>
      </c>
      <c r="J11" s="0">
        <v>283</v>
      </c>
    </row>
    <row r="12" spans="1:10" customHeight="0">
      <c r="A12" s="0">
        <f>HYPERLINK("https://dl.dropboxusercontent.com/scl/fi/uovzptxvxwoy0fhiva2qp/blackt.jpg?rlkey=l2exkt8bm5i3u0euxgsi7p1qx&amp;dl=0","Click to download Image")</f>
      </c>
      <c r="B12" s="0">
        <f>HYPERLINK("https://dl.dropboxusercontent.com/scl/fi/ekb2qo8yty4ahpycrcom5/mens-t-shirt-size-chartscason-ss-bt.jpg?rlkey=80wsm65rzwew6f24t6h2c3ebf&amp;dl=0","Click to download SizeChart")</f>
      </c>
      <c r="C12" s="0" t="inlineStr">
        <is>
          <t>Slate Ultra-Soft Men's T-Shirt</t>
        </is>
      </c>
      <c r="D12" s="0" t="inlineStr">
        <is>
          <t>135942</t>
        </is>
      </c>
      <c r="E12" s="0" t="inlineStr">
        <is>
          <t>BLANK SLATE M BK:135942D-XL</t>
        </is>
      </c>
      <c r="F12" s="0" t="inlineStr">
        <is>
          <t>899135942077</t>
        </is>
      </c>
      <c r="G12" s="0" t="inlineStr">
        <is>
          <t>MENS</t>
        </is>
      </c>
      <c r="H12" s="0" t="inlineStr">
        <is>
          <t>XL</t>
        </is>
      </c>
      <c r="I12" s="0">
        <v>13.99</v>
      </c>
      <c r="J12" s="0">
        <v>274</v>
      </c>
    </row>
    <row r="13" spans="1:10" customHeight="0">
      <c r="A13" s="0">
        <f>HYPERLINK("https://dl.dropboxusercontent.com/scl/fi/uovzptxvxwoy0fhiva2qp/blackt.jpg?rlkey=l2exkt8bm5i3u0euxgsi7p1qx&amp;dl=0","Click to download Image")</f>
      </c>
      <c r="B13" s="0">
        <f>HYPERLINK("https://dl.dropboxusercontent.com/scl/fi/ekb2qo8yty4ahpycrcom5/mens-t-shirt-size-chartscason-ss-bt.jpg?rlkey=80wsm65rzwew6f24t6h2c3ebf&amp;dl=0","Click to download SizeChart")</f>
      </c>
      <c r="C13" s="0" t="inlineStr">
        <is>
          <t>Slate Ultra-Soft Men's T-Shirt</t>
        </is>
      </c>
      <c r="D13" s="0" t="inlineStr">
        <is>
          <t>135942</t>
        </is>
      </c>
      <c r="E13" s="0" t="inlineStr">
        <is>
          <t>BLANK SLATE M BK:135942E-2XL</t>
        </is>
      </c>
      <c r="F13" s="0" t="inlineStr">
        <is>
          <t>899135942084</t>
        </is>
      </c>
      <c r="G13" s="0" t="inlineStr">
        <is>
          <t>MENS</t>
        </is>
      </c>
      <c r="H13" s="0" t="inlineStr">
        <is>
          <t>2XL</t>
        </is>
      </c>
      <c r="I13" s="0">
        <v>15.99</v>
      </c>
      <c r="J13" s="0">
        <v>187</v>
      </c>
    </row>
    <row r="14" spans="1:10" customHeight="0">
      <c r="A14" s="0">
        <f>HYPERLINK("https://dl.dropboxusercontent.com/scl/fi/uovzptxvxwoy0fhiva2qp/blackt.jpg?rlkey=l2exkt8bm5i3u0euxgsi7p1qx&amp;dl=0","Click to download Image")</f>
      </c>
      <c r="B14" s="0">
        <f>HYPERLINK("https://dl.dropboxusercontent.com/scl/fi/ekb2qo8yty4ahpycrcom5/mens-t-shirt-size-chartscason-ss-bt.jpg?rlkey=80wsm65rzwew6f24t6h2c3ebf&amp;dl=0","Click to download SizeChart")</f>
      </c>
      <c r="C14" s="0" t="inlineStr">
        <is>
          <t>Slate Ultra-Soft Men's T-Shirt</t>
        </is>
      </c>
      <c r="D14" s="0" t="inlineStr">
        <is>
          <t>135942</t>
        </is>
      </c>
      <c r="E14" s="0" t="inlineStr">
        <is>
          <t>BLANK SLATE M BK:135942ET-2XL TALL</t>
        </is>
      </c>
      <c r="F14" s="0" t="inlineStr">
        <is>
          <t>899135942183</t>
        </is>
      </c>
      <c r="G14" s="0" t="inlineStr">
        <is>
          <t>MENS</t>
        </is>
      </c>
      <c r="H14" s="0" t="inlineStr">
        <is>
          <t>2XL TALL</t>
        </is>
      </c>
      <c r="I14" s="0">
        <v>15.99</v>
      </c>
      <c r="J14" s="0">
        <v>30</v>
      </c>
    </row>
    <row r="15" spans="1:10" customHeight="0">
      <c r="A15" s="0">
        <f>HYPERLINK("https://dl.dropboxusercontent.com/scl/fi/uovzptxvxwoy0fhiva2qp/blackt.jpg?rlkey=l2exkt8bm5i3u0euxgsi7p1qx&amp;dl=0","Click to download Image")</f>
      </c>
      <c r="B15" s="0">
        <f>HYPERLINK("https://dl.dropboxusercontent.com/scl/fi/ekb2qo8yty4ahpycrcom5/mens-t-shirt-size-chartscason-ss-bt.jpg?rlkey=80wsm65rzwew6f24t6h2c3ebf&amp;dl=0","Click to download SizeChart")</f>
      </c>
      <c r="C15" s="0" t="inlineStr">
        <is>
          <t>Slate Ultra-Soft Men's T-Shirt</t>
        </is>
      </c>
      <c r="D15" s="0" t="inlineStr">
        <is>
          <t>135942</t>
        </is>
      </c>
      <c r="E15" s="0" t="inlineStr">
        <is>
          <t>BLANK SLATE M BK:135942F-3XL</t>
        </is>
      </c>
      <c r="F15" s="0" t="inlineStr">
        <is>
          <t>899135942091</t>
        </is>
      </c>
      <c r="G15" s="0" t="inlineStr">
        <is>
          <t>MENS</t>
        </is>
      </c>
      <c r="H15" s="0" t="inlineStr">
        <is>
          <t>3XL</t>
        </is>
      </c>
      <c r="I15" s="0">
        <v>15.99</v>
      </c>
      <c r="J15" s="0">
        <v>129</v>
      </c>
    </row>
    <row r="16" spans="1:10" customHeight="0">
      <c r="A16" s="0">
        <f>HYPERLINK("https://dl.dropboxusercontent.com/scl/fi/uovzptxvxwoy0fhiva2qp/blackt.jpg?rlkey=l2exkt8bm5i3u0euxgsi7p1qx&amp;dl=0","Click to download Image")</f>
      </c>
      <c r="B16" s="0">
        <f>HYPERLINK("https://dl.dropboxusercontent.com/scl/fi/ekb2qo8yty4ahpycrcom5/mens-t-shirt-size-chartscason-ss-bt.jpg?rlkey=80wsm65rzwew6f24t6h2c3ebf&amp;dl=0","Click to download SizeChart")</f>
      </c>
      <c r="C16" s="0" t="inlineStr">
        <is>
          <t>Slate Ultra-Soft Men's T-Shirt</t>
        </is>
      </c>
      <c r="D16" s="0" t="inlineStr">
        <is>
          <t>135942</t>
        </is>
      </c>
      <c r="E16" s="0" t="inlineStr">
        <is>
          <t>BLANK SLATE M BK:135942G-4XL</t>
        </is>
      </c>
      <c r="F16" s="0" t="inlineStr">
        <is>
          <t>899135942107</t>
        </is>
      </c>
      <c r="G16" s="0" t="inlineStr">
        <is>
          <t>MENS</t>
        </is>
      </c>
      <c r="H16" s="0" t="inlineStr">
        <is>
          <t>4XL</t>
        </is>
      </c>
      <c r="I16" s="0">
        <v>17.99</v>
      </c>
      <c r="J16" s="0">
        <v>20</v>
      </c>
    </row>
    <row r="17" spans="1:10" customHeight="0">
      <c r="A17" s="0">
        <f>HYPERLINK("https://dl.dropboxusercontent.com/scl/fi/uovzptxvxwoy0fhiva2qp/blackt.jpg?rlkey=l2exkt8bm5i3u0euxgsi7p1qx&amp;dl=0","Click to download Image")</f>
      </c>
      <c r="B17" s="0">
        <f>HYPERLINK("https://dl.dropboxusercontent.com/scl/fi/ekb2qo8yty4ahpycrcom5/mens-t-shirt-size-chartscason-ss-bt.jpg?rlkey=80wsm65rzwew6f24t6h2c3ebf&amp;dl=0","Click to download SizeChart")</f>
      </c>
      <c r="C17" s="0" t="inlineStr">
        <is>
          <t>Slate Ultra-Soft Men's T-Shirt</t>
        </is>
      </c>
      <c r="D17" s="0" t="inlineStr">
        <is>
          <t>135942</t>
        </is>
      </c>
      <c r="E17" s="0" t="inlineStr">
        <is>
          <t>BLANK SLATE M BK:135942H-5XL</t>
        </is>
      </c>
      <c r="F17" s="0" t="inlineStr">
        <is>
          <t>899135942114</t>
        </is>
      </c>
      <c r="G17" s="0" t="inlineStr">
        <is>
          <t>MENS</t>
        </is>
      </c>
      <c r="H17" s="0" t="inlineStr">
        <is>
          <t>5XL</t>
        </is>
      </c>
      <c r="I17" s="0">
        <v>17.99</v>
      </c>
      <c r="J17" s="0">
        <v>22</v>
      </c>
    </row>
    <row r="18" spans="1:10" customHeight="0">
      <c r="A18" s="0">
        <f>HYPERLINK("https://dl.dropboxusercontent.com/scl/fi/uovzptxvxwoy0fhiva2qp/blackt.jpg?rlkey=l2exkt8bm5i3u0euxgsi7p1qx&amp;dl=0","Click to download Image")</f>
      </c>
      <c r="B18" s="0">
        <f>HYPERLINK("https://dl.dropboxusercontent.com/scl/fi/ekb2qo8yty4ahpycrcom5/mens-t-shirt-size-chartscason-ss-bt.jpg?rlkey=80wsm65rzwew6f24t6h2c3ebf&amp;dl=0","Click to download SizeChart")</f>
      </c>
      <c r="C18" s="0" t="inlineStr">
        <is>
          <t>Slate Ultra-Soft Men's T-Shirt</t>
        </is>
      </c>
      <c r="D18" s="0" t="inlineStr">
        <is>
          <t>135942</t>
        </is>
      </c>
      <c r="E18" s="0" t="inlineStr">
        <is>
          <t>BLANK SLATE M BK:135942I-6XL</t>
        </is>
      </c>
      <c r="F18" s="0" t="inlineStr">
        <is>
          <t>899135942121</t>
        </is>
      </c>
      <c r="G18" s="0" t="inlineStr">
        <is>
          <t>MENS</t>
        </is>
      </c>
      <c r="H18" s="0" t="inlineStr">
        <is>
          <t>6XL</t>
        </is>
      </c>
      <c r="I18" s="0">
        <v>19.99</v>
      </c>
      <c r="J18" s="0">
        <v>18</v>
      </c>
    </row>
    <row r="19" spans="1:10" customHeight="0">
      <c r="A19" s="0">
        <f>HYPERLINK("https://dl.dropboxusercontent.com/scl/fi/uovzptxvxwoy0fhiva2qp/blackt.jpg?rlkey=l2exkt8bm5i3u0euxgsi7p1qx&amp;dl=0","Click to download Image")</f>
      </c>
      <c r="B19" s="0">
        <f>HYPERLINK("https://dl.dropboxusercontent.com/scl/fi/ekb2qo8yty4ahpycrcom5/mens-t-shirt-size-chartscason-ss-bt.jpg?rlkey=80wsm65rzwew6f24t6h2c3ebf&amp;dl=0","Click to download SizeChart")</f>
      </c>
      <c r="C19" s="0" t="inlineStr">
        <is>
          <t>Slate Ultra-Soft Men's T-Shirt</t>
        </is>
      </c>
      <c r="D19" s="0" t="inlineStr">
        <is>
          <t>135942</t>
        </is>
      </c>
      <c r="E19" s="0" t="inlineStr">
        <is>
          <t>BLANK SLATE M BK:135942CT-L TALL</t>
        </is>
      </c>
      <c r="F19" s="0" t="inlineStr">
        <is>
          <t>899135942169</t>
        </is>
      </c>
      <c r="G19" s="0" t="inlineStr">
        <is>
          <t>MENS</t>
        </is>
      </c>
      <c r="H19" s="0" t="inlineStr">
        <is>
          <t>L TALL</t>
        </is>
      </c>
      <c r="I19" s="0">
        <v>13.99</v>
      </c>
      <c r="J19" s="0">
        <v>25</v>
      </c>
    </row>
    <row r="20" spans="1:10" customHeight="0">
      <c r="A20" s="0">
        <f>HYPERLINK("https://dl.dropboxusercontent.com/scl/fi/uovzptxvxwoy0fhiva2qp/blackt.jpg?rlkey=l2exkt8bm5i3u0euxgsi7p1qx&amp;dl=0","Click to download Image")</f>
      </c>
      <c r="B20" s="0">
        <f>HYPERLINK("https://dl.dropboxusercontent.com/scl/fi/ekb2qo8yty4ahpycrcom5/mens-t-shirt-size-chartscason-ss-bt.jpg?rlkey=80wsm65rzwew6f24t6h2c3ebf&amp;dl=0","Click to download SizeChart")</f>
      </c>
      <c r="C20" s="0" t="inlineStr">
        <is>
          <t>Slate Ultra-Soft Men's T-Shirt</t>
        </is>
      </c>
      <c r="D20" s="0" t="inlineStr">
        <is>
          <t>135942</t>
        </is>
      </c>
      <c r="E20" s="0" t="inlineStr">
        <is>
          <t>BLANK SLATE M BK:135942DT-XL TALL</t>
        </is>
      </c>
      <c r="F20" s="0" t="inlineStr">
        <is>
          <t>899135942176</t>
        </is>
      </c>
      <c r="G20" s="0" t="inlineStr">
        <is>
          <t>MENS</t>
        </is>
      </c>
      <c r="H20" s="0" t="inlineStr">
        <is>
          <t>XL TALL</t>
        </is>
      </c>
      <c r="I20" s="0">
        <v>13.99</v>
      </c>
      <c r="J20" s="0">
        <v>25</v>
      </c>
    </row>
    <row r="21" spans="1:10" customHeight="0">
      <c r="A21" s="0">
        <f>HYPERLINK("https://dl.dropboxusercontent.com/scl/fi/uovzptxvxwoy0fhiva2qp/blackt.jpg?rlkey=l2exkt8bm5i3u0euxgsi7p1qx&amp;dl=0","Click to download Image")</f>
      </c>
      <c r="B21" s="0">
        <f>HYPERLINK("https://dl.dropboxusercontent.com/scl/fi/ekb2qo8yty4ahpycrcom5/mens-t-shirt-size-chartscason-ss-bt.jpg?rlkey=80wsm65rzwew6f24t6h2c3ebf&amp;dl=0","Click to download SizeChart")</f>
      </c>
      <c r="C21" s="0" t="inlineStr">
        <is>
          <t>Slate Ultra-Soft Men's T-Shirt</t>
        </is>
      </c>
      <c r="D21" s="0" t="inlineStr">
        <is>
          <t>135942</t>
        </is>
      </c>
      <c r="E21" s="0" t="inlineStr">
        <is>
          <t>BLANK SLATE M BK:135942FT-3XL TALL</t>
        </is>
      </c>
      <c r="F21" s="0" t="inlineStr">
        <is>
          <t>899135942190</t>
        </is>
      </c>
      <c r="G21" s="0" t="inlineStr">
        <is>
          <t>MENS</t>
        </is>
      </c>
      <c r="H21" s="0" t="inlineStr">
        <is>
          <t>3XL TALL</t>
        </is>
      </c>
      <c r="I21" s="0">
        <v>13.99</v>
      </c>
      <c r="J21" s="0">
        <v>20</v>
      </c>
    </row>
    <row r="22" spans="1:10" customHeight="0">
      <c r="A22" s="0">
        <f>HYPERLINK("https://dl.dropboxusercontent.com/scl/fi/j4dpz1vgoxld8hosbrcon/123592t.jpg?rlkey=xcrqhaljydtrfrswsu0zra7o4&amp;dl=0","Click to download Image")</f>
      </c>
      <c r="C22" s="0" t="inlineStr">
        <is>
          <t>Felton Men's Chunky Ribbed Beanie</t>
        </is>
      </c>
      <c r="D22" s="0" t="inlineStr">
        <is>
          <t>123592</t>
        </is>
      </c>
      <c r="E22" s="0" t="inlineStr">
        <is>
          <t>BLANK FELTON GY:123592</t>
        </is>
      </c>
      <c r="F22" s="0" t="inlineStr">
        <is>
          <t>799123592010</t>
        </is>
      </c>
      <c r="G22" s="0" t="inlineStr">
        <is>
          <t>MENS</t>
        </is>
      </c>
      <c r="H22" s="0" t="inlineStr">
        <is>
          <t>STANDARD MENS</t>
        </is>
      </c>
      <c r="I22" s="0">
        <v>19.99</v>
      </c>
      <c r="J22" s="0">
        <v>230</v>
      </c>
    </row>
    <row r="23" spans="1:10" customHeight="0">
      <c r="A23" s="0">
        <f>HYPERLINK("https://dl.dropboxusercontent.com/scl/fi/uh8813npkv4iom63se4bl/ezra-132916-t.jpg?rlkey=r2deaa3y048des4bsfds7n4m7&amp;dl=0","Click to download Image")</f>
      </c>
      <c r="C23" s="0" t="inlineStr">
        <is>
          <t>Ezra Men's Laser Cut Cap</t>
        </is>
      </c>
      <c r="D23" s="0" t="inlineStr">
        <is>
          <t>132916</t>
        </is>
      </c>
      <c r="E23" s="0" t="inlineStr">
        <is>
          <t>BLANK EZRA A BK:132916</t>
        </is>
      </c>
      <c r="F23" s="0" t="inlineStr">
        <is>
          <t>799132916005</t>
        </is>
      </c>
      <c r="G23" s="0" t="inlineStr">
        <is>
          <t>MENS</t>
        </is>
      </c>
      <c r="H23" s="0" t="inlineStr">
        <is>
          <t>STANDARD MENS</t>
        </is>
      </c>
      <c r="I23" s="0">
        <v>24.99</v>
      </c>
      <c r="J23" s="0">
        <v>954</v>
      </c>
    </row>
    <row r="24" spans="1:10" customHeight="0">
      <c r="A24" s="0">
        <f>HYPERLINK("https://dl.dropboxusercontent.com/scl/fi/n0yp880llpyemtdv0tsv6/130171-f.jpg?rlkey=bf6fqzm5e17thibswh8bfb303&amp;dl=0","Click to download Image")</f>
      </c>
      <c r="B24" s="0">
        <f>HYPERLINK("https://dl.dropboxusercontent.com/scl/fi/pexwgx6di4df1dez3onq5/mens-pullover-size-chartsflint.jpg?rlkey=t7z6bnxcjs77adtej9mjdj9p3&amp;dl=0","Click to download SizeChart")</f>
      </c>
      <c r="C24" s="0" t="inlineStr">
        <is>
          <t>Flint Men's Performance 1/4 Zip</t>
        </is>
      </c>
      <c r="D24" s="0" t="inlineStr">
        <is>
          <t>130171</t>
        </is>
      </c>
      <c r="E24" s="0" t="inlineStr">
        <is>
          <t>BLANK FLINT M BK:130171A-S</t>
        </is>
      </c>
      <c r="F24" s="0" t="inlineStr">
        <is>
          <t>899130171045</t>
        </is>
      </c>
      <c r="G24" s="0" t="inlineStr">
        <is>
          <t>MENS</t>
        </is>
      </c>
      <c r="H24" s="0" t="inlineStr">
        <is>
          <t>S</t>
        </is>
      </c>
      <c r="I24" s="0">
        <v>34.99</v>
      </c>
      <c r="J24" s="0">
        <v>50</v>
      </c>
    </row>
    <row r="25" spans="1:10" customHeight="0">
      <c r="A25" s="0">
        <f>HYPERLINK("https://dl.dropboxusercontent.com/scl/fi/n0yp880llpyemtdv0tsv6/130171-f.jpg?rlkey=bf6fqzm5e17thibswh8bfb303&amp;dl=0","Click to download Image")</f>
      </c>
      <c r="B25" s="0">
        <f>HYPERLINK("https://dl.dropboxusercontent.com/scl/fi/pexwgx6di4df1dez3onq5/mens-pullover-size-chartsflint.jpg?rlkey=t7z6bnxcjs77adtej9mjdj9p3&amp;dl=0","Click to download SizeChart")</f>
      </c>
      <c r="C25" s="0" t="inlineStr">
        <is>
          <t>Flint Men's Performance 1/4 Zip</t>
        </is>
      </c>
      <c r="D25" s="0" t="inlineStr">
        <is>
          <t>130171</t>
        </is>
      </c>
      <c r="E25" s="0" t="inlineStr">
        <is>
          <t>BLANK FLINT M BK:130171B-M</t>
        </is>
      </c>
      <c r="F25" s="0" t="inlineStr">
        <is>
          <t>899130171052</t>
        </is>
      </c>
      <c r="G25" s="0" t="inlineStr">
        <is>
          <t>MENS</t>
        </is>
      </c>
      <c r="H25" s="0" t="inlineStr">
        <is>
          <t>M</t>
        </is>
      </c>
      <c r="I25" s="0">
        <v>34.99</v>
      </c>
      <c r="J25" s="0">
        <v>86</v>
      </c>
    </row>
    <row r="26" spans="1:10" customHeight="0">
      <c r="A26" s="0">
        <f>HYPERLINK("https://dl.dropboxusercontent.com/scl/fi/n0yp880llpyemtdv0tsv6/130171-f.jpg?rlkey=bf6fqzm5e17thibswh8bfb303&amp;dl=0","Click to download Image")</f>
      </c>
      <c r="B26" s="0">
        <f>HYPERLINK("https://dl.dropboxusercontent.com/scl/fi/pexwgx6di4df1dez3onq5/mens-pullover-size-chartsflint.jpg?rlkey=t7z6bnxcjs77adtej9mjdj9p3&amp;dl=0","Click to download SizeChart")</f>
      </c>
      <c r="C26" s="0" t="inlineStr">
        <is>
          <t>Flint Men's Performance 1/4 Zip</t>
        </is>
      </c>
      <c r="D26" s="0" t="inlineStr">
        <is>
          <t>130171</t>
        </is>
      </c>
      <c r="E26" s="0" t="inlineStr">
        <is>
          <t>BLANK FLINT M BK:130171C-L</t>
        </is>
      </c>
      <c r="F26" s="0" t="inlineStr">
        <is>
          <t>899130171069</t>
        </is>
      </c>
      <c r="G26" s="0" t="inlineStr">
        <is>
          <t>MENS</t>
        </is>
      </c>
      <c r="H26" s="0" t="inlineStr">
        <is>
          <t>L</t>
        </is>
      </c>
      <c r="I26" s="0">
        <v>34.99</v>
      </c>
      <c r="J26" s="0">
        <v>99</v>
      </c>
    </row>
    <row r="27" spans="1:10" customHeight="0">
      <c r="A27" s="0">
        <f>HYPERLINK("https://dl.dropboxusercontent.com/scl/fi/n0yp880llpyemtdv0tsv6/130171-f.jpg?rlkey=bf6fqzm5e17thibswh8bfb303&amp;dl=0","Click to download Image")</f>
      </c>
      <c r="B27" s="0">
        <f>HYPERLINK("https://dl.dropboxusercontent.com/scl/fi/pexwgx6di4df1dez3onq5/mens-pullover-size-chartsflint.jpg?rlkey=t7z6bnxcjs77adtej9mjdj9p3&amp;dl=0","Click to download SizeChart")</f>
      </c>
      <c r="C27" s="0" t="inlineStr">
        <is>
          <t>Flint Men's Performance 1/4 Zip</t>
        </is>
      </c>
      <c r="D27" s="0" t="inlineStr">
        <is>
          <t>130171</t>
        </is>
      </c>
      <c r="E27" s="0" t="inlineStr">
        <is>
          <t>BLANK FLINT M BK:130171D-XL</t>
        </is>
      </c>
      <c r="F27" s="0" t="inlineStr">
        <is>
          <t>899130171076</t>
        </is>
      </c>
      <c r="G27" s="0" t="inlineStr">
        <is>
          <t>MENS</t>
        </is>
      </c>
      <c r="H27" s="0" t="inlineStr">
        <is>
          <t>XL</t>
        </is>
      </c>
      <c r="I27" s="0">
        <v>34.99</v>
      </c>
      <c r="J27" s="0">
        <v>119</v>
      </c>
    </row>
    <row r="28" spans="1:10" customHeight="0">
      <c r="A28" s="0">
        <f>HYPERLINK("https://dl.dropboxusercontent.com/scl/fi/n0yp880llpyemtdv0tsv6/130171-f.jpg?rlkey=bf6fqzm5e17thibswh8bfb303&amp;dl=0","Click to download Image")</f>
      </c>
      <c r="B28" s="0">
        <f>HYPERLINK("https://dl.dropboxusercontent.com/scl/fi/pexwgx6di4df1dez3onq5/mens-pullover-size-chartsflint.jpg?rlkey=t7z6bnxcjs77adtej9mjdj9p3&amp;dl=0","Click to download SizeChart")</f>
      </c>
      <c r="C28" s="0" t="inlineStr">
        <is>
          <t>Flint Men's Performance 1/4 Zip</t>
        </is>
      </c>
      <c r="D28" s="0" t="inlineStr">
        <is>
          <t>130171</t>
        </is>
      </c>
      <c r="E28" s="0" t="inlineStr">
        <is>
          <t>BLANK FLINT M BK:130171E-2XL</t>
        </is>
      </c>
      <c r="F28" s="0" t="inlineStr">
        <is>
          <t>899130171083</t>
        </is>
      </c>
      <c r="G28" s="0" t="inlineStr">
        <is>
          <t>MENS</t>
        </is>
      </c>
      <c r="H28" s="0" t="inlineStr">
        <is>
          <t>2XL</t>
        </is>
      </c>
      <c r="I28" s="0">
        <v>36.99</v>
      </c>
      <c r="J28" s="0">
        <v>82</v>
      </c>
    </row>
    <row r="29" spans="1:10" customHeight="0">
      <c r="A29" s="0">
        <f>HYPERLINK("https://dl.dropboxusercontent.com/scl/fi/n0yp880llpyemtdv0tsv6/130171-f.jpg?rlkey=bf6fqzm5e17thibswh8bfb303&amp;dl=0","Click to download Image")</f>
      </c>
      <c r="B29" s="0">
        <f>HYPERLINK("https://dl.dropboxusercontent.com/scl/fi/pexwgx6di4df1dez3onq5/mens-pullover-size-chartsflint.jpg?rlkey=t7z6bnxcjs77adtej9mjdj9p3&amp;dl=0","Click to download SizeChart")</f>
      </c>
      <c r="C29" s="0" t="inlineStr">
        <is>
          <t>Flint Men's Performance 1/4 Zip</t>
        </is>
      </c>
      <c r="D29" s="0" t="inlineStr">
        <is>
          <t>130171</t>
        </is>
      </c>
      <c r="E29" s="0" t="inlineStr">
        <is>
          <t>BLANK FLINT M BK:130171F-3XL</t>
        </is>
      </c>
      <c r="F29" s="0" t="inlineStr">
        <is>
          <t>899130171090</t>
        </is>
      </c>
      <c r="G29" s="0" t="inlineStr">
        <is>
          <t>MENS</t>
        </is>
      </c>
      <c r="H29" s="0" t="inlineStr">
        <is>
          <t>3XL</t>
        </is>
      </c>
      <c r="I29" s="0">
        <v>36.99</v>
      </c>
      <c r="J29" s="0">
        <v>47</v>
      </c>
    </row>
    <row r="30" spans="1:10" customHeight="0">
      <c r="A30" s="0">
        <f>HYPERLINK("https://dl.dropboxusercontent.com/scl/fi/jrhtm97fqjf2jiku3ialp/rynn-152854-f.jpg?rlkey=wnvk4kpgx3z5413mi6sq5qdd7&amp;dl=0","Click to download Image")</f>
      </c>
      <c r="C30" s="0" t="inlineStr">
        <is>
          <t>Rynn Belt Bag</t>
        </is>
      </c>
      <c r="D30" s="0" t="inlineStr">
        <is>
          <t>152854</t>
        </is>
      </c>
      <c r="E30" s="0" t="inlineStr">
        <is>
          <t>BLANK RYNN BK:152854</t>
        </is>
      </c>
      <c r="F30" s="0" t="inlineStr">
        <is>
          <t>999152854015</t>
        </is>
      </c>
      <c r="I30" s="0">
        <v>33.99</v>
      </c>
      <c r="J30" s="0">
        <v>148</v>
      </c>
    </row>
    <row r="31" spans="1:10" customHeight="0">
      <c r="A31" s="0">
        <f>HYPERLINK("https://dl.dropboxusercontent.com/scl/fi/cs0bhp475nr0kvzkj9thw/fleet-152952-f.jpg?rlkey=otekd5p19b748rk4j3o08x8xo&amp;dl=0","Click to download Image")</f>
      </c>
      <c r="B31" s="0">
        <f>HYPERLINK("https://dl.dropboxusercontent.com/scl/fi/hjev2ewdowf54a07ohjwu/mens-polo-size-chartsfleet.jpg?rlkey=pq1iaz5huuc3hldtn57rccvow&amp;dl=0","Click to download SizeChart")</f>
      </c>
      <c r="C31" s="0" t="inlineStr">
        <is>
          <t>Fleet Men's Striped Polo</t>
        </is>
      </c>
      <c r="D31" s="0" t="inlineStr">
        <is>
          <t>152952</t>
        </is>
      </c>
      <c r="E31" s="0" t="inlineStr">
        <is>
          <t>BLANK FLEET M BK:152952A-S</t>
        </is>
      </c>
      <c r="F31" s="0" t="inlineStr">
        <is>
          <t>899152952042</t>
        </is>
      </c>
      <c r="G31" s="0" t="inlineStr">
        <is>
          <t>MENS</t>
        </is>
      </c>
      <c r="H31" s="0" t="inlineStr">
        <is>
          <t>S</t>
        </is>
      </c>
      <c r="I31" s="0">
        <v>39.99</v>
      </c>
      <c r="J31" s="0">
        <v>6</v>
      </c>
    </row>
    <row r="32" spans="1:10" customHeight="0">
      <c r="A32" s="0">
        <f>HYPERLINK("https://dl.dropboxusercontent.com/scl/fi/cs0bhp475nr0kvzkj9thw/fleet-152952-f.jpg?rlkey=otekd5p19b748rk4j3o08x8xo&amp;dl=0","Click to download Image")</f>
      </c>
      <c r="B32" s="0">
        <f>HYPERLINK("https://dl.dropboxusercontent.com/scl/fi/hjev2ewdowf54a07ohjwu/mens-polo-size-chartsfleet.jpg?rlkey=pq1iaz5huuc3hldtn57rccvow&amp;dl=0","Click to download SizeChart")</f>
      </c>
      <c r="C32" s="0" t="inlineStr">
        <is>
          <t>Fleet Men's Striped Polo</t>
        </is>
      </c>
      <c r="D32" s="0" t="inlineStr">
        <is>
          <t>152952</t>
        </is>
      </c>
      <c r="E32" s="0" t="inlineStr">
        <is>
          <t>BLANK FLEET M BK:152952B-M</t>
        </is>
      </c>
      <c r="F32" s="0" t="inlineStr">
        <is>
          <t>899152952059</t>
        </is>
      </c>
      <c r="G32" s="0" t="inlineStr">
        <is>
          <t>MENS</t>
        </is>
      </c>
      <c r="H32" s="0" t="inlineStr">
        <is>
          <t>M</t>
        </is>
      </c>
      <c r="I32" s="0">
        <v>39.99</v>
      </c>
      <c r="J32" s="0">
        <v>12</v>
      </c>
    </row>
    <row r="33" spans="1:10" customHeight="0">
      <c r="A33" s="0">
        <f>HYPERLINK("https://dl.dropboxusercontent.com/scl/fi/cs0bhp475nr0kvzkj9thw/fleet-152952-f.jpg?rlkey=otekd5p19b748rk4j3o08x8xo&amp;dl=0","Click to download Image")</f>
      </c>
      <c r="B33" s="0">
        <f>HYPERLINK("https://dl.dropboxusercontent.com/scl/fi/hjev2ewdowf54a07ohjwu/mens-polo-size-chartsfleet.jpg?rlkey=pq1iaz5huuc3hldtn57rccvow&amp;dl=0","Click to download SizeChart")</f>
      </c>
      <c r="C33" s="0" t="inlineStr">
        <is>
          <t>Fleet Men's Striped Polo</t>
        </is>
      </c>
      <c r="D33" s="0" t="inlineStr">
        <is>
          <t>152952</t>
        </is>
      </c>
      <c r="E33" s="0" t="inlineStr">
        <is>
          <t>BLANK FLEET M BK:152952C-L</t>
        </is>
      </c>
      <c r="F33" s="0" t="inlineStr">
        <is>
          <t>899152952066</t>
        </is>
      </c>
      <c r="G33" s="0" t="inlineStr">
        <is>
          <t>MENS</t>
        </is>
      </c>
      <c r="H33" s="0" t="inlineStr">
        <is>
          <t>L</t>
        </is>
      </c>
      <c r="I33" s="0">
        <v>39.99</v>
      </c>
      <c r="J33" s="0">
        <v>4</v>
      </c>
    </row>
    <row r="34" spans="1:10" customHeight="0">
      <c r="A34" s="0">
        <f>HYPERLINK("https://dl.dropboxusercontent.com/scl/fi/cs0bhp475nr0kvzkj9thw/fleet-152952-f.jpg?rlkey=otekd5p19b748rk4j3o08x8xo&amp;dl=0","Click to download Image")</f>
      </c>
      <c r="B34" s="0">
        <f>HYPERLINK("https://dl.dropboxusercontent.com/scl/fi/hjev2ewdowf54a07ohjwu/mens-polo-size-chartsfleet.jpg?rlkey=pq1iaz5huuc3hldtn57rccvow&amp;dl=0","Click to download SizeChart")</f>
      </c>
      <c r="C34" s="0" t="inlineStr">
        <is>
          <t>Fleet Men's Striped Polo</t>
        </is>
      </c>
      <c r="D34" s="0" t="inlineStr">
        <is>
          <t>152952</t>
        </is>
      </c>
      <c r="E34" s="0" t="inlineStr">
        <is>
          <t>BLANK FLEET M BK:152952D-XL</t>
        </is>
      </c>
      <c r="F34" s="0" t="inlineStr">
        <is>
          <t>899152952073</t>
        </is>
      </c>
      <c r="G34" s="0" t="inlineStr">
        <is>
          <t>MENS</t>
        </is>
      </c>
      <c r="H34" s="0" t="inlineStr">
        <is>
          <t>XL</t>
        </is>
      </c>
      <c r="I34" s="0">
        <v>39.99</v>
      </c>
      <c r="J34" s="0">
        <v>2</v>
      </c>
    </row>
    <row r="35" spans="1:10" customHeight="0">
      <c r="A35" s="0">
        <f>HYPERLINK("https://dl.dropboxusercontent.com/scl/fi/cs0bhp475nr0kvzkj9thw/fleet-152952-f.jpg?rlkey=otekd5p19b748rk4j3o08x8xo&amp;dl=0","Click to download Image")</f>
      </c>
      <c r="B35" s="0">
        <f>HYPERLINK("https://dl.dropboxusercontent.com/scl/fi/hjev2ewdowf54a07ohjwu/mens-polo-size-chartsfleet.jpg?rlkey=pq1iaz5huuc3hldtn57rccvow&amp;dl=0","Click to download SizeChart")</f>
      </c>
      <c r="C35" s="0" t="inlineStr">
        <is>
          <t>Fleet Men's Striped Polo</t>
        </is>
      </c>
      <c r="D35" s="0" t="inlineStr">
        <is>
          <t>152952</t>
        </is>
      </c>
      <c r="E35" s="0" t="inlineStr">
        <is>
          <t>BLANK FLEET M BK:152952E-2XL</t>
        </is>
      </c>
      <c r="F35" s="0" t="inlineStr">
        <is>
          <t>899152952080</t>
        </is>
      </c>
      <c r="G35" s="0" t="inlineStr">
        <is>
          <t>MENS</t>
        </is>
      </c>
      <c r="H35" s="0" t="inlineStr">
        <is>
          <t>2XL</t>
        </is>
      </c>
      <c r="I35" s="0">
        <v>39.99</v>
      </c>
      <c r="J35" s="0">
        <v>9</v>
      </c>
    </row>
    <row r="36" spans="1:10" customHeight="0">
      <c r="A36" s="0">
        <f>HYPERLINK("https://dl.dropboxusercontent.com/scl/fi/cs0bhp475nr0kvzkj9thw/fleet-152952-f.jpg?rlkey=otekd5p19b748rk4j3o08x8xo&amp;dl=0","Click to download Image")</f>
      </c>
      <c r="B36" s="0">
        <f>HYPERLINK("https://dl.dropboxusercontent.com/scl/fi/hjev2ewdowf54a07ohjwu/mens-polo-size-chartsfleet.jpg?rlkey=pq1iaz5huuc3hldtn57rccvow&amp;dl=0","Click to download SizeChart")</f>
      </c>
      <c r="C36" s="0" t="inlineStr">
        <is>
          <t>Fleet Men's Striped Polo</t>
        </is>
      </c>
      <c r="D36" s="0" t="inlineStr">
        <is>
          <t>152952</t>
        </is>
      </c>
      <c r="E36" s="0" t="inlineStr">
        <is>
          <t>BLANK FLEET M BK:152952F-3XL</t>
        </is>
      </c>
      <c r="F36" s="0" t="inlineStr">
        <is>
          <t>899152952097</t>
        </is>
      </c>
      <c r="G36" s="0" t="inlineStr">
        <is>
          <t>MENS</t>
        </is>
      </c>
      <c r="H36" s="0" t="inlineStr">
        <is>
          <t>3XL</t>
        </is>
      </c>
      <c r="I36" s="0">
        <v>39.99</v>
      </c>
      <c r="J36" s="0">
        <v>6</v>
      </c>
    </row>
    <row r="37" spans="1:10" customHeight="0">
      <c r="A37" s="0">
        <f>HYPERLINK("https://dl.dropboxusercontent.com/scl/fi/55snhj0v627quvr0p9ycu/black-fleet.jpg?rlkey=7wl0mvn3u0u0agyt20g2skram&amp;dl=0","Click to download Image")</f>
      </c>
      <c r="B37" s="0">
        <f>HYPERLINK("https://dl.dropboxusercontent.com/scl/fi/pp8vo8pqte3whkjpda3au/mens-polo-size-chartsfleet.jpg?rlkey=alg6o72q0bw4v3sc6ddrmsbdj&amp;dl=0","Click to download SizeChart")</f>
      </c>
      <c r="C37" s="0" t="inlineStr">
        <is>
          <t>Fleet Men's Plaid Polo</t>
        </is>
      </c>
      <c r="D37" s="0" t="inlineStr">
        <is>
          <t>141523</t>
        </is>
      </c>
      <c r="E37" s="0" t="inlineStr">
        <is>
          <t>BLANK FLEET M BK:141523A-S</t>
        </is>
      </c>
      <c r="F37" s="0" t="inlineStr">
        <is>
          <t>899141523048</t>
        </is>
      </c>
      <c r="G37" s="0" t="inlineStr">
        <is>
          <t>MENS</t>
        </is>
      </c>
      <c r="H37" s="0" t="inlineStr">
        <is>
          <t>S</t>
        </is>
      </c>
      <c r="I37" s="0">
        <v>39.99</v>
      </c>
      <c r="J37" s="0">
        <v>5</v>
      </c>
    </row>
    <row r="38" spans="1:10" customHeight="0">
      <c r="A38" s="0">
        <f>HYPERLINK("https://dl.dropboxusercontent.com/scl/fi/55snhj0v627quvr0p9ycu/black-fleet.jpg?rlkey=7wl0mvn3u0u0agyt20g2skram&amp;dl=0","Click to download Image")</f>
      </c>
      <c r="B38" s="0">
        <f>HYPERLINK("https://dl.dropboxusercontent.com/scl/fi/pp8vo8pqte3whkjpda3au/mens-polo-size-chartsfleet.jpg?rlkey=alg6o72q0bw4v3sc6ddrmsbdj&amp;dl=0","Click to download SizeChart")</f>
      </c>
      <c r="C38" s="0" t="inlineStr">
        <is>
          <t>Fleet Men's Plaid Polo</t>
        </is>
      </c>
      <c r="D38" s="0" t="inlineStr">
        <is>
          <t>141523</t>
        </is>
      </c>
      <c r="E38" s="0" t="inlineStr">
        <is>
          <t>BLANK FLEET M BK:141523B-M</t>
        </is>
      </c>
      <c r="F38" s="0" t="inlineStr">
        <is>
          <t>899141523055</t>
        </is>
      </c>
      <c r="G38" s="0" t="inlineStr">
        <is>
          <t>MENS</t>
        </is>
      </c>
      <c r="H38" s="0" t="inlineStr">
        <is>
          <t>M</t>
        </is>
      </c>
      <c r="I38" s="0">
        <v>39.99</v>
      </c>
      <c r="J38" s="0">
        <v>9</v>
      </c>
    </row>
    <row r="39" spans="1:10" customHeight="0">
      <c r="A39" s="0">
        <f>HYPERLINK("https://dl.dropboxusercontent.com/scl/fi/55snhj0v627quvr0p9ycu/black-fleet.jpg?rlkey=7wl0mvn3u0u0agyt20g2skram&amp;dl=0","Click to download Image")</f>
      </c>
      <c r="B39" s="0">
        <f>HYPERLINK("https://dl.dropboxusercontent.com/scl/fi/pp8vo8pqte3whkjpda3au/mens-polo-size-chartsfleet.jpg?rlkey=alg6o72q0bw4v3sc6ddrmsbdj&amp;dl=0","Click to download SizeChart")</f>
      </c>
      <c r="C39" s="0" t="inlineStr">
        <is>
          <t>Fleet Men's Plaid Polo</t>
        </is>
      </c>
      <c r="D39" s="0" t="inlineStr">
        <is>
          <t>141523</t>
        </is>
      </c>
      <c r="E39" s="0" t="inlineStr">
        <is>
          <t>BLANK FLEET M BK:141523C-L</t>
        </is>
      </c>
      <c r="F39" s="0" t="inlineStr">
        <is>
          <t>899141523062</t>
        </is>
      </c>
      <c r="G39" s="0" t="inlineStr">
        <is>
          <t>MENS</t>
        </is>
      </c>
      <c r="H39" s="0" t="inlineStr">
        <is>
          <t>L</t>
        </is>
      </c>
      <c r="I39" s="0">
        <v>39.99</v>
      </c>
      <c r="J39" s="0">
        <v>1</v>
      </c>
    </row>
    <row r="40" spans="1:10" customHeight="0">
      <c r="A40" s="0">
        <f>HYPERLINK("https://dl.dropboxusercontent.com/scl/fi/55snhj0v627quvr0p9ycu/black-fleet.jpg?rlkey=7wl0mvn3u0u0agyt20g2skram&amp;dl=0","Click to download Image")</f>
      </c>
      <c r="B40" s="0">
        <f>HYPERLINK("https://dl.dropboxusercontent.com/scl/fi/pp8vo8pqte3whkjpda3au/mens-polo-size-chartsfleet.jpg?rlkey=alg6o72q0bw4v3sc6ddrmsbdj&amp;dl=0","Click to download SizeChart")</f>
      </c>
      <c r="C40" s="0" t="inlineStr">
        <is>
          <t>Fleet Men's Plaid Polo</t>
        </is>
      </c>
      <c r="D40" s="0" t="inlineStr">
        <is>
          <t>141523</t>
        </is>
      </c>
      <c r="E40" s="0" t="inlineStr">
        <is>
          <t>BLANK FLEET M BK:141523D-XL</t>
        </is>
      </c>
      <c r="F40" s="0" t="inlineStr">
        <is>
          <t>899141523079</t>
        </is>
      </c>
      <c r="G40" s="0" t="inlineStr">
        <is>
          <t>MENS</t>
        </is>
      </c>
      <c r="H40" s="0" t="inlineStr">
        <is>
          <t>XL</t>
        </is>
      </c>
      <c r="I40" s="0">
        <v>39.99</v>
      </c>
      <c r="J40" s="0">
        <v>3</v>
      </c>
    </row>
    <row r="41" spans="1:10" customHeight="0">
      <c r="A41" s="0">
        <f>HYPERLINK("https://dl.dropboxusercontent.com/scl/fi/55snhj0v627quvr0p9ycu/black-fleet.jpg?rlkey=7wl0mvn3u0u0agyt20g2skram&amp;dl=0","Click to download Image")</f>
      </c>
      <c r="B41" s="0">
        <f>HYPERLINK("https://dl.dropboxusercontent.com/scl/fi/pp8vo8pqte3whkjpda3au/mens-polo-size-chartsfleet.jpg?rlkey=alg6o72q0bw4v3sc6ddrmsbdj&amp;dl=0","Click to download SizeChart")</f>
      </c>
      <c r="C41" s="0" t="inlineStr">
        <is>
          <t>Fleet Men's Plaid Polo</t>
        </is>
      </c>
      <c r="D41" s="0" t="inlineStr">
        <is>
          <t>141523</t>
        </is>
      </c>
      <c r="E41" s="0" t="inlineStr">
        <is>
          <t>BLANK FLEET M BK:141523E-2XL</t>
        </is>
      </c>
      <c r="F41" s="0" t="inlineStr">
        <is>
          <t>899141523086</t>
        </is>
      </c>
      <c r="G41" s="0" t="inlineStr">
        <is>
          <t>MENS</t>
        </is>
      </c>
      <c r="H41" s="0" t="inlineStr">
        <is>
          <t>2XL</t>
        </is>
      </c>
      <c r="I41" s="0">
        <v>39.99</v>
      </c>
      <c r="J41" s="0">
        <v>6</v>
      </c>
    </row>
    <row r="42" spans="1:10" customHeight="0">
      <c r="A42" s="0">
        <f>HYPERLINK("https://dl.dropboxusercontent.com/scl/fi/55snhj0v627quvr0p9ycu/black-fleet.jpg?rlkey=7wl0mvn3u0u0agyt20g2skram&amp;dl=0","Click to download Image")</f>
      </c>
      <c r="B42" s="0">
        <f>HYPERLINK("https://dl.dropboxusercontent.com/scl/fi/pp8vo8pqte3whkjpda3au/mens-polo-size-chartsfleet.jpg?rlkey=alg6o72q0bw4v3sc6ddrmsbdj&amp;dl=0","Click to download SizeChart")</f>
      </c>
      <c r="C42" s="0" t="inlineStr">
        <is>
          <t>Fleet Men's Plaid Polo</t>
        </is>
      </c>
      <c r="D42" s="0" t="inlineStr">
        <is>
          <t>141523</t>
        </is>
      </c>
      <c r="E42" s="0" t="inlineStr">
        <is>
          <t>BLANK FLEET M BK:141523F-3XL</t>
        </is>
      </c>
      <c r="F42" s="0" t="inlineStr">
        <is>
          <t>899141523093</t>
        </is>
      </c>
      <c r="G42" s="0" t="inlineStr">
        <is>
          <t>MENS</t>
        </is>
      </c>
      <c r="H42" s="0" t="inlineStr">
        <is>
          <t>3XL</t>
        </is>
      </c>
      <c r="I42" s="0">
        <v>39.99</v>
      </c>
      <c r="J42" s="0">
        <v>3</v>
      </c>
    </row>
    <row r="43" spans="1:10" customHeight="0">
      <c r="A43" s="0">
        <f>HYPERLINK("https://dl.dropboxusercontent.com/scl/fi/aazeabow1jzmr3v1gk3j1/mountain-26-2.jpg?rlkey=i6s33pf3dsaxgnqilo7bsxxv7&amp;dl=0","Click to download Image")</f>
      </c>
      <c r="B43" s="0">
        <f>HYPERLINK("https://dl.dropboxusercontent.com/scl/fi/ko568t89nkwuq16c7x2bf/mens-pullover-size-chartsblaise.jpg?rlkey=6efgh5kaype47b5dioyde7g8x&amp;dl=0","Click to download SizeChart")</f>
      </c>
      <c r="C43" s="0" t="inlineStr">
        <is>
          <t>Mountain Men's Tri-Blend 1/4 Zip</t>
        </is>
      </c>
      <c r="D43" s="0" t="inlineStr">
        <is>
          <t>139688</t>
        </is>
      </c>
      <c r="E43" s="0" t="inlineStr">
        <is>
          <t>BLANK MOUNTA M DG:139688A-S</t>
        </is>
      </c>
      <c r="F43" s="0" t="inlineStr">
        <is>
          <t>899139688049</t>
        </is>
      </c>
      <c r="G43" s="0" t="inlineStr">
        <is>
          <t>MENS</t>
        </is>
      </c>
      <c r="H43" s="0" t="inlineStr">
        <is>
          <t>S</t>
        </is>
      </c>
      <c r="I43" s="0">
        <v>44.99</v>
      </c>
      <c r="J43" s="0">
        <v>16</v>
      </c>
    </row>
    <row r="44" spans="1:10" customHeight="0">
      <c r="A44" s="0">
        <f>HYPERLINK("https://dl.dropboxusercontent.com/scl/fi/aazeabow1jzmr3v1gk3j1/mountain-26-2.jpg?rlkey=i6s33pf3dsaxgnqilo7bsxxv7&amp;dl=0","Click to download Image")</f>
      </c>
      <c r="B44" s="0">
        <f>HYPERLINK("https://dl.dropboxusercontent.com/scl/fi/ko568t89nkwuq16c7x2bf/mens-pullover-size-chartsblaise.jpg?rlkey=6efgh5kaype47b5dioyde7g8x&amp;dl=0","Click to download SizeChart")</f>
      </c>
      <c r="C44" s="0" t="inlineStr">
        <is>
          <t>Mountain Men's Tri-Blend 1/4 Zip</t>
        </is>
      </c>
      <c r="D44" s="0" t="inlineStr">
        <is>
          <t>139688</t>
        </is>
      </c>
      <c r="E44" s="0" t="inlineStr">
        <is>
          <t>BLANK MOUNTA M DG:139688B-M</t>
        </is>
      </c>
      <c r="F44" s="0" t="inlineStr">
        <is>
          <t>899139688056</t>
        </is>
      </c>
      <c r="G44" s="0" t="inlineStr">
        <is>
          <t>MENS</t>
        </is>
      </c>
      <c r="H44" s="0" t="inlineStr">
        <is>
          <t>M</t>
        </is>
      </c>
      <c r="I44" s="0">
        <v>44.99</v>
      </c>
      <c r="J44" s="0">
        <v>38</v>
      </c>
    </row>
    <row r="45" spans="1:10" customHeight="0">
      <c r="A45" s="0">
        <f>HYPERLINK("https://dl.dropboxusercontent.com/scl/fi/aazeabow1jzmr3v1gk3j1/mountain-26-2.jpg?rlkey=i6s33pf3dsaxgnqilo7bsxxv7&amp;dl=0","Click to download Image")</f>
      </c>
      <c r="B45" s="0">
        <f>HYPERLINK("https://dl.dropboxusercontent.com/scl/fi/ko568t89nkwuq16c7x2bf/mens-pullover-size-chartsblaise.jpg?rlkey=6efgh5kaype47b5dioyde7g8x&amp;dl=0","Click to download SizeChart")</f>
      </c>
      <c r="C45" s="0" t="inlineStr">
        <is>
          <t>Mountain Men's Tri-Blend 1/4 Zip</t>
        </is>
      </c>
      <c r="D45" s="0" t="inlineStr">
        <is>
          <t>139688</t>
        </is>
      </c>
      <c r="E45" s="0" t="inlineStr">
        <is>
          <t>BLANK MOUNTA M DG:139688C-L</t>
        </is>
      </c>
      <c r="F45" s="0" t="inlineStr">
        <is>
          <t>899139688063</t>
        </is>
      </c>
      <c r="G45" s="0" t="inlineStr">
        <is>
          <t>MENS</t>
        </is>
      </c>
      <c r="H45" s="0" t="inlineStr">
        <is>
          <t>L</t>
        </is>
      </c>
      <c r="I45" s="0">
        <v>44.99</v>
      </c>
      <c r="J45" s="0">
        <v>48</v>
      </c>
    </row>
    <row r="46" spans="1:10" customHeight="0">
      <c r="A46" s="0">
        <f>HYPERLINK("https://dl.dropboxusercontent.com/scl/fi/aazeabow1jzmr3v1gk3j1/mountain-26-2.jpg?rlkey=i6s33pf3dsaxgnqilo7bsxxv7&amp;dl=0","Click to download Image")</f>
      </c>
      <c r="B46" s="0">
        <f>HYPERLINK("https://dl.dropboxusercontent.com/scl/fi/ko568t89nkwuq16c7x2bf/mens-pullover-size-chartsblaise.jpg?rlkey=6efgh5kaype47b5dioyde7g8x&amp;dl=0","Click to download SizeChart")</f>
      </c>
      <c r="C46" s="0" t="inlineStr">
        <is>
          <t>Mountain Men's Tri-Blend 1/4 Zip</t>
        </is>
      </c>
      <c r="D46" s="0" t="inlineStr">
        <is>
          <t>139688</t>
        </is>
      </c>
      <c r="E46" s="0" t="inlineStr">
        <is>
          <t>BLANK MOUNTA M DG:139688D-XL</t>
        </is>
      </c>
      <c r="F46" s="0" t="inlineStr">
        <is>
          <t>899139688070</t>
        </is>
      </c>
      <c r="G46" s="0" t="inlineStr">
        <is>
          <t>MENS</t>
        </is>
      </c>
      <c r="H46" s="0" t="inlineStr">
        <is>
          <t>XL</t>
        </is>
      </c>
      <c r="I46" s="0">
        <v>44.99</v>
      </c>
      <c r="J46" s="0">
        <v>55</v>
      </c>
    </row>
    <row r="47" spans="1:10" customHeight="0">
      <c r="A47" s="0">
        <f>HYPERLINK("https://dl.dropboxusercontent.com/scl/fi/aazeabow1jzmr3v1gk3j1/mountain-26-2.jpg?rlkey=i6s33pf3dsaxgnqilo7bsxxv7&amp;dl=0","Click to download Image")</f>
      </c>
      <c r="B47" s="0">
        <f>HYPERLINK("https://dl.dropboxusercontent.com/scl/fi/ko568t89nkwuq16c7x2bf/mens-pullover-size-chartsblaise.jpg?rlkey=6efgh5kaype47b5dioyde7g8x&amp;dl=0","Click to download SizeChart")</f>
      </c>
      <c r="C47" s="0" t="inlineStr">
        <is>
          <t>Mountain Men's Tri-Blend 1/4 Zip</t>
        </is>
      </c>
      <c r="D47" s="0" t="inlineStr">
        <is>
          <t>139688</t>
        </is>
      </c>
      <c r="E47" s="0" t="inlineStr">
        <is>
          <t>BLANK MOUNTA M DG:139688E-2XL</t>
        </is>
      </c>
      <c r="F47" s="0" t="inlineStr">
        <is>
          <t>899139688087</t>
        </is>
      </c>
      <c r="G47" s="0" t="inlineStr">
        <is>
          <t>MENS</t>
        </is>
      </c>
      <c r="H47" s="0" t="inlineStr">
        <is>
          <t>2XL</t>
        </is>
      </c>
      <c r="I47" s="0">
        <v>44.99</v>
      </c>
      <c r="J47" s="0">
        <v>38</v>
      </c>
    </row>
    <row r="48" spans="1:10" customHeight="0">
      <c r="A48" s="0">
        <f>HYPERLINK("https://dl.dropboxusercontent.com/scl/fi/aazeabow1jzmr3v1gk3j1/mountain-26-2.jpg?rlkey=i6s33pf3dsaxgnqilo7bsxxv7&amp;dl=0","Click to download Image")</f>
      </c>
      <c r="B48" s="0">
        <f>HYPERLINK("https://dl.dropboxusercontent.com/scl/fi/ko568t89nkwuq16c7x2bf/mens-pullover-size-chartsblaise.jpg?rlkey=6efgh5kaype47b5dioyde7g8x&amp;dl=0","Click to download SizeChart")</f>
      </c>
      <c r="C48" s="0" t="inlineStr">
        <is>
          <t>Mountain Men's Tri-Blend 1/4 Zip</t>
        </is>
      </c>
      <c r="D48" s="0" t="inlineStr">
        <is>
          <t>139688</t>
        </is>
      </c>
      <c r="E48" s="0" t="inlineStr">
        <is>
          <t>BLANK MOUNTA M DG:139688F-3XL</t>
        </is>
      </c>
      <c r="F48" s="0" t="inlineStr">
        <is>
          <t>899139688094</t>
        </is>
      </c>
      <c r="G48" s="0" t="inlineStr">
        <is>
          <t>MENS</t>
        </is>
      </c>
      <c r="H48" s="0" t="inlineStr">
        <is>
          <t>3XL</t>
        </is>
      </c>
      <c r="I48" s="0">
        <v>44.99</v>
      </c>
      <c r="J48" s="0">
        <v>21</v>
      </c>
    </row>
    <row r="49" spans="1:10" customHeight="0">
      <c r="A49" s="0">
        <f>HYPERLINK("https://dl.dropboxusercontent.com/scl/fi/ev9hbvr7hyovtiwya4tyi/summit-152973-f.jpg?rlkey=z0nol42a0uwm4lwdi8hh4z51t&amp;dl=0","Click to download Image")</f>
      </c>
      <c r="B49" s="0">
        <f>HYPERLINK("https://dl.dropboxusercontent.com/scl/fi/epahhscvfrccna10uh9jm/mens-pullover-size-chartssummit.jpg?rlkey=f3cvjr1gh6c18iv4flixk6aty&amp;dl=0","Click to download SizeChart")</f>
      </c>
      <c r="C49" s="0" t="inlineStr">
        <is>
          <t>Summit Men's Tri-Blend Pullover</t>
        </is>
      </c>
      <c r="D49" s="0" t="inlineStr">
        <is>
          <t>152973</t>
        </is>
      </c>
      <c r="E49" s="0" t="inlineStr">
        <is>
          <t>BLANK SUMMIT M BK:152973A-S</t>
        </is>
      </c>
      <c r="F49" s="0" t="inlineStr">
        <is>
          <t>899152973047</t>
        </is>
      </c>
      <c r="G49" s="0" t="inlineStr">
        <is>
          <t>MENS</t>
        </is>
      </c>
      <c r="H49" s="0" t="inlineStr">
        <is>
          <t>S</t>
        </is>
      </c>
      <c r="I49" s="0">
        <v>44.99</v>
      </c>
      <c r="J49" s="0">
        <v>2</v>
      </c>
    </row>
    <row r="50" spans="1:10" customHeight="0">
      <c r="A50" s="0">
        <f>HYPERLINK("https://dl.dropboxusercontent.com/scl/fi/ev9hbvr7hyovtiwya4tyi/summit-152973-f.jpg?rlkey=z0nol42a0uwm4lwdi8hh4z51t&amp;dl=0","Click to download Image")</f>
      </c>
      <c r="B50" s="0">
        <f>HYPERLINK("https://dl.dropboxusercontent.com/scl/fi/epahhscvfrccna10uh9jm/mens-pullover-size-chartssummit.jpg?rlkey=f3cvjr1gh6c18iv4flixk6aty&amp;dl=0","Click to download SizeChart")</f>
      </c>
      <c r="C50" s="0" t="inlineStr">
        <is>
          <t>Summit Men's Tri-Blend Pullover</t>
        </is>
      </c>
      <c r="D50" s="0" t="inlineStr">
        <is>
          <t>152973</t>
        </is>
      </c>
      <c r="E50" s="0" t="inlineStr">
        <is>
          <t>BLANK SUMMIT M BK:152973B-M</t>
        </is>
      </c>
      <c r="F50" s="0" t="inlineStr">
        <is>
          <t>899152973054</t>
        </is>
      </c>
      <c r="G50" s="0" t="inlineStr">
        <is>
          <t>MENS</t>
        </is>
      </c>
      <c r="H50" s="0" t="inlineStr">
        <is>
          <t>M</t>
        </is>
      </c>
      <c r="I50" s="0">
        <v>44.99</v>
      </c>
      <c r="J50" s="0">
        <v>2</v>
      </c>
    </row>
    <row r="51" spans="1:10" customHeight="0">
      <c r="A51" s="0">
        <f>HYPERLINK("https://dl.dropboxusercontent.com/scl/fi/ev9hbvr7hyovtiwya4tyi/summit-152973-f.jpg?rlkey=z0nol42a0uwm4lwdi8hh4z51t&amp;dl=0","Click to download Image")</f>
      </c>
      <c r="B51" s="0">
        <f>HYPERLINK("https://dl.dropboxusercontent.com/scl/fi/epahhscvfrccna10uh9jm/mens-pullover-size-chartssummit.jpg?rlkey=f3cvjr1gh6c18iv4flixk6aty&amp;dl=0","Click to download SizeChart")</f>
      </c>
      <c r="C51" s="0" t="inlineStr">
        <is>
          <t>Summit Men's Tri-Blend Pullover</t>
        </is>
      </c>
      <c r="D51" s="0" t="inlineStr">
        <is>
          <t>152973</t>
        </is>
      </c>
      <c r="E51" s="0" t="inlineStr">
        <is>
          <t>BLANK SUMMIT M BK:152973C-L</t>
        </is>
      </c>
      <c r="F51" s="0" t="inlineStr">
        <is>
          <t>899152973061</t>
        </is>
      </c>
      <c r="G51" s="0" t="inlineStr">
        <is>
          <t>MENS</t>
        </is>
      </c>
      <c r="H51" s="0" t="inlineStr">
        <is>
          <t>L</t>
        </is>
      </c>
      <c r="I51" s="0">
        <v>44.99</v>
      </c>
      <c r="J51" s="0">
        <v>4</v>
      </c>
    </row>
    <row r="52" spans="1:10" customHeight="0">
      <c r="A52" s="0">
        <f>HYPERLINK("https://dl.dropboxusercontent.com/scl/fi/ev9hbvr7hyovtiwya4tyi/summit-152973-f.jpg?rlkey=z0nol42a0uwm4lwdi8hh4z51t&amp;dl=0","Click to download Image")</f>
      </c>
      <c r="B52" s="0">
        <f>HYPERLINK("https://dl.dropboxusercontent.com/scl/fi/epahhscvfrccna10uh9jm/mens-pullover-size-chartssummit.jpg?rlkey=f3cvjr1gh6c18iv4flixk6aty&amp;dl=0","Click to download SizeChart")</f>
      </c>
      <c r="C52" s="0" t="inlineStr">
        <is>
          <t>Summit Men's Tri-Blend Pullover</t>
        </is>
      </c>
      <c r="D52" s="0" t="inlineStr">
        <is>
          <t>152973</t>
        </is>
      </c>
      <c r="E52" s="0" t="inlineStr">
        <is>
          <t>BLANK SUMMIT M BK:152973D-XL</t>
        </is>
      </c>
      <c r="F52" s="0" t="inlineStr">
        <is>
          <t>899152973078</t>
        </is>
      </c>
      <c r="G52" s="0" t="inlineStr">
        <is>
          <t>MENS</t>
        </is>
      </c>
      <c r="H52" s="0" t="inlineStr">
        <is>
          <t>XL</t>
        </is>
      </c>
      <c r="I52" s="0">
        <v>44.99</v>
      </c>
      <c r="J52" s="0">
        <v>6</v>
      </c>
    </row>
    <row r="53" spans="1:10" customHeight="0">
      <c r="A53" s="0">
        <f>HYPERLINK("https://dl.dropboxusercontent.com/scl/fi/ev9hbvr7hyovtiwya4tyi/summit-152973-f.jpg?rlkey=z0nol42a0uwm4lwdi8hh4z51t&amp;dl=0","Click to download Image")</f>
      </c>
      <c r="B53" s="0">
        <f>HYPERLINK("https://dl.dropboxusercontent.com/scl/fi/epahhscvfrccna10uh9jm/mens-pullover-size-chartssummit.jpg?rlkey=f3cvjr1gh6c18iv4flixk6aty&amp;dl=0","Click to download SizeChart")</f>
      </c>
      <c r="C53" s="0" t="inlineStr">
        <is>
          <t>Summit Men's Tri-Blend Pullover</t>
        </is>
      </c>
      <c r="D53" s="0" t="inlineStr">
        <is>
          <t>152973</t>
        </is>
      </c>
      <c r="E53" s="0" t="inlineStr">
        <is>
          <t>BLANK SUMMIT M BK:152973E-2XL</t>
        </is>
      </c>
      <c r="F53" s="0" t="inlineStr">
        <is>
          <t>899152973085</t>
        </is>
      </c>
      <c r="G53" s="0" t="inlineStr">
        <is>
          <t>MENS</t>
        </is>
      </c>
      <c r="H53" s="0" t="inlineStr">
        <is>
          <t>2XL</t>
        </is>
      </c>
      <c r="I53" s="0">
        <v>46.99</v>
      </c>
      <c r="J53" s="0">
        <v>6</v>
      </c>
    </row>
    <row r="54" spans="1:10" customHeight="0">
      <c r="A54" s="0">
        <f>HYPERLINK("https://dl.dropboxusercontent.com/scl/fi/ev9hbvr7hyovtiwya4tyi/summit-152973-f.jpg?rlkey=z0nol42a0uwm4lwdi8hh4z51t&amp;dl=0","Click to download Image")</f>
      </c>
      <c r="B54" s="0">
        <f>HYPERLINK("https://dl.dropboxusercontent.com/scl/fi/epahhscvfrccna10uh9jm/mens-pullover-size-chartssummit.jpg?rlkey=f3cvjr1gh6c18iv4flixk6aty&amp;dl=0","Click to download SizeChart")</f>
      </c>
      <c r="C54" s="0" t="inlineStr">
        <is>
          <t>Summit Men's Tri-Blend Pullover</t>
        </is>
      </c>
      <c r="D54" s="0" t="inlineStr">
        <is>
          <t>152973</t>
        </is>
      </c>
      <c r="E54" s="0" t="inlineStr">
        <is>
          <t>BLANK SUMMIT M BK:152973F-3XL</t>
        </is>
      </c>
      <c r="G54" s="0" t="inlineStr">
        <is>
          <t>MENS</t>
        </is>
      </c>
      <c r="H54" s="0" t="inlineStr">
        <is>
          <t>3XL</t>
        </is>
      </c>
      <c r="I54" s="0">
        <v>46.99</v>
      </c>
      <c r="J54" s="0">
        <v>4</v>
      </c>
    </row>
    <row r="55" spans="1:10" customHeight="0">
      <c r="A55" s="0">
        <f>HYPERLINK("https://dl.dropboxusercontent.com/scl/fi/9ngivysfbjy1islwwpb2b/132878f.jpg?rlkey=84gd15env1yxfgihiqkd3s7uo&amp;dl=0","Click to download Image")</f>
      </c>
      <c r="B55" s="0">
        <f>HYPERLINK("https://dl.dropboxusercontent.com/scl/fi/wtx6a2iwp5pqtyxqtorjl/mens-polo-size-chartsbrent.jpg?rlkey=yk1d0frxteh5jrkiu3yafj826&amp;dl=0","Click to download SizeChart")</f>
      </c>
      <c r="C55" s="0" t="inlineStr">
        <is>
          <t>Driver Men's Golf Polo</t>
        </is>
      </c>
      <c r="D55" s="0" t="inlineStr">
        <is>
          <t>132878</t>
        </is>
      </c>
      <c r="E55" s="0" t="inlineStr">
        <is>
          <t>BLANK DRIVER M GN:132878A-S</t>
        </is>
      </c>
      <c r="F55" s="0" t="inlineStr">
        <is>
          <t>899132878041</t>
        </is>
      </c>
      <c r="G55" s="0" t="inlineStr">
        <is>
          <t>MENS</t>
        </is>
      </c>
      <c r="H55" s="0" t="inlineStr">
        <is>
          <t>S</t>
        </is>
      </c>
      <c r="I55" s="0">
        <v>59.99</v>
      </c>
      <c r="J55" s="0">
        <v>22</v>
      </c>
    </row>
    <row r="56" spans="1:10" customHeight="0">
      <c r="A56" s="0">
        <f>HYPERLINK("https://dl.dropboxusercontent.com/scl/fi/9ngivysfbjy1islwwpb2b/132878f.jpg?rlkey=84gd15env1yxfgihiqkd3s7uo&amp;dl=0","Click to download Image")</f>
      </c>
      <c r="B56" s="0">
        <f>HYPERLINK("https://dl.dropboxusercontent.com/scl/fi/wtx6a2iwp5pqtyxqtorjl/mens-polo-size-chartsbrent.jpg?rlkey=yk1d0frxteh5jrkiu3yafj826&amp;dl=0","Click to download SizeChart")</f>
      </c>
      <c r="C56" s="0" t="inlineStr">
        <is>
          <t>Driver Men's Golf Polo</t>
        </is>
      </c>
      <c r="D56" s="0" t="inlineStr">
        <is>
          <t>132878</t>
        </is>
      </c>
      <c r="E56" s="0" t="inlineStr">
        <is>
          <t>BLANK DRIVER M GN:132878B-M</t>
        </is>
      </c>
      <c r="F56" s="0" t="inlineStr">
        <is>
          <t>899132878058</t>
        </is>
      </c>
      <c r="G56" s="0" t="inlineStr">
        <is>
          <t>MENS</t>
        </is>
      </c>
      <c r="H56" s="0" t="inlineStr">
        <is>
          <t>M</t>
        </is>
      </c>
      <c r="I56" s="0">
        <v>59.99</v>
      </c>
      <c r="J56" s="0">
        <v>45</v>
      </c>
    </row>
    <row r="57" spans="1:10" customHeight="0">
      <c r="A57" s="0">
        <f>HYPERLINK("https://dl.dropboxusercontent.com/scl/fi/9ngivysfbjy1islwwpb2b/132878f.jpg?rlkey=84gd15env1yxfgihiqkd3s7uo&amp;dl=0","Click to download Image")</f>
      </c>
      <c r="B57" s="0">
        <f>HYPERLINK("https://dl.dropboxusercontent.com/scl/fi/wtx6a2iwp5pqtyxqtorjl/mens-polo-size-chartsbrent.jpg?rlkey=yk1d0frxteh5jrkiu3yafj826&amp;dl=0","Click to download SizeChart")</f>
      </c>
      <c r="C57" s="0" t="inlineStr">
        <is>
          <t>Driver Men's Golf Polo</t>
        </is>
      </c>
      <c r="D57" s="0" t="inlineStr">
        <is>
          <t>132878</t>
        </is>
      </c>
      <c r="E57" s="0" t="inlineStr">
        <is>
          <t>BLANK DRIVER M GN:132878C-L</t>
        </is>
      </c>
      <c r="F57" s="0" t="inlineStr">
        <is>
          <t>899132878065</t>
        </is>
      </c>
      <c r="G57" s="0" t="inlineStr">
        <is>
          <t>MENS</t>
        </is>
      </c>
      <c r="H57" s="0" t="inlineStr">
        <is>
          <t>L</t>
        </is>
      </c>
      <c r="I57" s="0">
        <v>59.99</v>
      </c>
      <c r="J57" s="0">
        <v>49</v>
      </c>
    </row>
    <row r="58" spans="1:10" customHeight="0">
      <c r="A58" s="0">
        <f>HYPERLINK("https://dl.dropboxusercontent.com/scl/fi/9ngivysfbjy1islwwpb2b/132878f.jpg?rlkey=84gd15env1yxfgihiqkd3s7uo&amp;dl=0","Click to download Image")</f>
      </c>
      <c r="B58" s="0">
        <f>HYPERLINK("https://dl.dropboxusercontent.com/scl/fi/wtx6a2iwp5pqtyxqtorjl/mens-polo-size-chartsbrent.jpg?rlkey=yk1d0frxteh5jrkiu3yafj826&amp;dl=0","Click to download SizeChart")</f>
      </c>
      <c r="C58" s="0" t="inlineStr">
        <is>
          <t>Driver Men's Golf Polo</t>
        </is>
      </c>
      <c r="D58" s="0" t="inlineStr">
        <is>
          <t>132878</t>
        </is>
      </c>
      <c r="E58" s="0" t="inlineStr">
        <is>
          <t>BLANK DRIVER M GN:132878D-XL</t>
        </is>
      </c>
      <c r="F58" s="0" t="inlineStr">
        <is>
          <t>899132878072</t>
        </is>
      </c>
      <c r="G58" s="0" t="inlineStr">
        <is>
          <t>MENS</t>
        </is>
      </c>
      <c r="H58" s="0" t="inlineStr">
        <is>
          <t>XL</t>
        </is>
      </c>
      <c r="I58" s="0">
        <v>59.99</v>
      </c>
      <c r="J58" s="0">
        <v>63</v>
      </c>
    </row>
    <row r="59" spans="1:10" customHeight="0">
      <c r="A59" s="0">
        <f>HYPERLINK("https://dl.dropboxusercontent.com/scl/fi/9ngivysfbjy1islwwpb2b/132878f.jpg?rlkey=84gd15env1yxfgihiqkd3s7uo&amp;dl=0","Click to download Image")</f>
      </c>
      <c r="B59" s="0">
        <f>HYPERLINK("https://dl.dropboxusercontent.com/scl/fi/wtx6a2iwp5pqtyxqtorjl/mens-polo-size-chartsbrent.jpg?rlkey=yk1d0frxteh5jrkiu3yafj826&amp;dl=0","Click to download SizeChart")</f>
      </c>
      <c r="C59" s="0" t="inlineStr">
        <is>
          <t>Driver Men's Golf Polo</t>
        </is>
      </c>
      <c r="D59" s="0" t="inlineStr">
        <is>
          <t>132878</t>
        </is>
      </c>
      <c r="E59" s="0" t="inlineStr">
        <is>
          <t>BLANK DRIVER M GN:132878E-2XL</t>
        </is>
      </c>
      <c r="F59" s="0" t="inlineStr">
        <is>
          <t>899132878089</t>
        </is>
      </c>
      <c r="G59" s="0" t="inlineStr">
        <is>
          <t>MENS</t>
        </is>
      </c>
      <c r="H59" s="0" t="inlineStr">
        <is>
          <t>2XL</t>
        </is>
      </c>
      <c r="I59" s="0">
        <v>59.99</v>
      </c>
      <c r="J59" s="0">
        <v>45</v>
      </c>
    </row>
    <row r="60" spans="1:10" customHeight="0">
      <c r="A60" s="0">
        <f>HYPERLINK("https://dl.dropboxusercontent.com/scl/fi/9ngivysfbjy1islwwpb2b/132878f.jpg?rlkey=84gd15env1yxfgihiqkd3s7uo&amp;dl=0","Click to download Image")</f>
      </c>
      <c r="B60" s="0">
        <f>HYPERLINK("https://dl.dropboxusercontent.com/scl/fi/wtx6a2iwp5pqtyxqtorjl/mens-polo-size-chartsbrent.jpg?rlkey=yk1d0frxteh5jrkiu3yafj826&amp;dl=0","Click to download SizeChart")</f>
      </c>
      <c r="C60" s="0" t="inlineStr">
        <is>
          <t>Driver Men's Golf Polo</t>
        </is>
      </c>
      <c r="D60" s="0" t="inlineStr">
        <is>
          <t>132878</t>
        </is>
      </c>
      <c r="E60" s="0" t="inlineStr">
        <is>
          <t>BLANK DRIVER M GN:132878F-3XL</t>
        </is>
      </c>
      <c r="F60" s="0" t="inlineStr">
        <is>
          <t>899132878096</t>
        </is>
      </c>
      <c r="G60" s="0" t="inlineStr">
        <is>
          <t>MENS</t>
        </is>
      </c>
      <c r="H60" s="0" t="inlineStr">
        <is>
          <t>3XL</t>
        </is>
      </c>
      <c r="I60" s="0">
        <v>59.99</v>
      </c>
      <c r="J60" s="0">
        <v>24</v>
      </c>
    </row>
    <row r="61" spans="1:10" customHeight="0">
      <c r="A61" s="0">
        <f>HYPERLINK("https://dl.dropboxusercontent.com/scl/fi/b5arn0xo65ydhzowamc02/109554-f.jpg?rlkey=oulxl3jxea69hlhm1qf3yc0iv&amp;dl=0","Click to download Image")</f>
      </c>
      <c r="B61" s="0">
        <f>HYPERLINK("https://dl.dropboxusercontent.com/scl/fi/7cnx17xn964h4upyrbv1g/mens-hoodie-size-chartsspencer-holden.jpg?rlkey=h5kkrb9e3to66mkmo4fqf3xd7&amp;dl=0","Click to download SizeChart")</f>
      </c>
      <c r="C61" s="0" t="inlineStr">
        <is>
          <t>Spencer Men's Heavyweight Hoodie</t>
        </is>
      </c>
      <c r="D61" s="0" t="inlineStr">
        <is>
          <t>109554</t>
        </is>
      </c>
      <c r="E61" s="0" t="inlineStr">
        <is>
          <t>BLANK SPENCER:109554A – S</t>
        </is>
      </c>
      <c r="G61" s="0" t="inlineStr">
        <is>
          <t>MENS</t>
        </is>
      </c>
      <c r="H61" s="0" t="inlineStr">
        <is>
          <t>S</t>
        </is>
      </c>
      <c r="I61" s="0">
        <v>44.99</v>
      </c>
      <c r="J61" s="0">
        <v>24</v>
      </c>
    </row>
    <row r="62" spans="1:10" customHeight="0">
      <c r="A62" s="0">
        <f>HYPERLINK("https://dl.dropboxusercontent.com/scl/fi/b5arn0xo65ydhzowamc02/109554-f.jpg?rlkey=oulxl3jxea69hlhm1qf3yc0iv&amp;dl=0","Click to download Image")</f>
      </c>
      <c r="B62" s="0">
        <f>HYPERLINK("https://dl.dropboxusercontent.com/scl/fi/7cnx17xn964h4upyrbv1g/mens-hoodie-size-chartsspencer-holden.jpg?rlkey=h5kkrb9e3to66mkmo4fqf3xd7&amp;dl=0","Click to download SizeChart")</f>
      </c>
      <c r="C62" s="0" t="inlineStr">
        <is>
          <t>Spencer Men's Heavyweight Hoodie</t>
        </is>
      </c>
      <c r="D62" s="0" t="inlineStr">
        <is>
          <t>109554</t>
        </is>
      </c>
      <c r="E62" s="0" t="inlineStr">
        <is>
          <t>BLANK SPENCER:109554B – M</t>
        </is>
      </c>
      <c r="G62" s="0" t="inlineStr">
        <is>
          <t>MENS</t>
        </is>
      </c>
      <c r="H62" s="0" t="inlineStr">
        <is>
          <t>M</t>
        </is>
      </c>
      <c r="I62" s="0">
        <v>44.99</v>
      </c>
      <c r="J62" s="0">
        <v>44</v>
      </c>
    </row>
    <row r="63" spans="1:10" customHeight="0">
      <c r="A63" s="0">
        <f>HYPERLINK("https://dl.dropboxusercontent.com/scl/fi/b5arn0xo65ydhzowamc02/109554-f.jpg?rlkey=oulxl3jxea69hlhm1qf3yc0iv&amp;dl=0","Click to download Image")</f>
      </c>
      <c r="B63" s="0">
        <f>HYPERLINK("https://dl.dropboxusercontent.com/scl/fi/7cnx17xn964h4upyrbv1g/mens-hoodie-size-chartsspencer-holden.jpg?rlkey=h5kkrb9e3to66mkmo4fqf3xd7&amp;dl=0","Click to download SizeChart")</f>
      </c>
      <c r="C63" s="0" t="inlineStr">
        <is>
          <t>Spencer Men's Heavyweight Hoodie</t>
        </is>
      </c>
      <c r="D63" s="0" t="inlineStr">
        <is>
          <t>109554</t>
        </is>
      </c>
      <c r="E63" s="0" t="inlineStr">
        <is>
          <t>BLANK SPENCER:109554C – L</t>
        </is>
      </c>
      <c r="G63" s="0" t="inlineStr">
        <is>
          <t>MENS</t>
        </is>
      </c>
      <c r="H63" s="0" t="inlineStr">
        <is>
          <t>L</t>
        </is>
      </c>
      <c r="I63" s="0">
        <v>44.99</v>
      </c>
      <c r="J63" s="0">
        <v>44</v>
      </c>
    </row>
    <row r="64" spans="1:10" customHeight="0">
      <c r="A64" s="0">
        <f>HYPERLINK("https://dl.dropboxusercontent.com/scl/fi/b5arn0xo65ydhzowamc02/109554-f.jpg?rlkey=oulxl3jxea69hlhm1qf3yc0iv&amp;dl=0","Click to download Image")</f>
      </c>
      <c r="B64" s="0">
        <f>HYPERLINK("https://dl.dropboxusercontent.com/scl/fi/7cnx17xn964h4upyrbv1g/mens-hoodie-size-chartsspencer-holden.jpg?rlkey=h5kkrb9e3to66mkmo4fqf3xd7&amp;dl=0","Click to download SizeChart")</f>
      </c>
      <c r="C64" s="0" t="inlineStr">
        <is>
          <t>Spencer Men's Heavyweight Hoodie</t>
        </is>
      </c>
      <c r="D64" s="0" t="inlineStr">
        <is>
          <t>109554</t>
        </is>
      </c>
      <c r="E64" s="0" t="inlineStr">
        <is>
          <t>BLANK SPENCER:109554D – XL</t>
        </is>
      </c>
      <c r="G64" s="0" t="inlineStr">
        <is>
          <t>MENS</t>
        </is>
      </c>
      <c r="H64" s="0" t="inlineStr">
        <is>
          <t>XL</t>
        </is>
      </c>
      <c r="I64" s="0">
        <v>44.99</v>
      </c>
      <c r="J64" s="0">
        <v>46</v>
      </c>
    </row>
    <row r="65" spans="1:10" customHeight="0">
      <c r="A65" s="0">
        <f>HYPERLINK("https://dl.dropboxusercontent.com/scl/fi/b5arn0xo65ydhzowamc02/109554-f.jpg?rlkey=oulxl3jxea69hlhm1qf3yc0iv&amp;dl=0","Click to download Image")</f>
      </c>
      <c r="B65" s="0">
        <f>HYPERLINK("https://dl.dropboxusercontent.com/scl/fi/7cnx17xn964h4upyrbv1g/mens-hoodie-size-chartsspencer-holden.jpg?rlkey=h5kkrb9e3to66mkmo4fqf3xd7&amp;dl=0","Click to download SizeChart")</f>
      </c>
      <c r="C65" s="0" t="inlineStr">
        <is>
          <t>Spencer Men's Heavyweight Hoodie</t>
        </is>
      </c>
      <c r="D65" s="0" t="inlineStr">
        <is>
          <t>109554</t>
        </is>
      </c>
      <c r="E65" s="0" t="inlineStr">
        <is>
          <t>BLANK SPENCER:109554E - 2XL</t>
        </is>
      </c>
      <c r="G65" s="0" t="inlineStr">
        <is>
          <t>MENS</t>
        </is>
      </c>
      <c r="H65" s="0" t="inlineStr">
        <is>
          <t>2XL</t>
        </is>
      </c>
      <c r="I65" s="0">
        <v>44.99</v>
      </c>
      <c r="J65" s="0">
        <v>36</v>
      </c>
    </row>
    <row r="66" spans="1:10" customHeight="0">
      <c r="A66" s="0">
        <f>HYPERLINK("https://dl.dropboxusercontent.com/scl/fi/b5arn0xo65ydhzowamc02/109554-f.jpg?rlkey=oulxl3jxea69hlhm1qf3yc0iv&amp;dl=0","Click to download Image")</f>
      </c>
      <c r="B66" s="0">
        <f>HYPERLINK("https://dl.dropboxusercontent.com/scl/fi/7cnx17xn964h4upyrbv1g/mens-hoodie-size-chartsspencer-holden.jpg?rlkey=h5kkrb9e3to66mkmo4fqf3xd7&amp;dl=0","Click to download SizeChart")</f>
      </c>
      <c r="C66" s="0" t="inlineStr">
        <is>
          <t>Spencer Men's Heavyweight Hoodie</t>
        </is>
      </c>
      <c r="D66" s="0" t="inlineStr">
        <is>
          <t>109554</t>
        </is>
      </c>
      <c r="E66" s="0" t="inlineStr">
        <is>
          <t>BLANK SPENCER:109554F - 3XL</t>
        </is>
      </c>
      <c r="G66" s="0" t="inlineStr">
        <is>
          <t>MENS</t>
        </is>
      </c>
      <c r="H66" s="0" t="inlineStr">
        <is>
          <t>3XL</t>
        </is>
      </c>
      <c r="I66" s="0">
        <v>44.99</v>
      </c>
      <c r="J66" s="0">
        <v>21</v>
      </c>
    </row>
    <row r="67" spans="1:10" customHeight="0">
      <c r="A67" s="0">
        <f>HYPERLINK("https://dl.dropboxusercontent.com/scl/fi/h1mtamw78b83tovjpm0wh/mateo-144855-f.jpg?rlkey=z3zzbzbs1um12l689qijwuz9d&amp;dl=0","Click to download Image")</f>
      </c>
      <c r="B67" s="0">
        <f>HYPERLINK("https://dl.dropboxusercontent.com/scl/fi/kfffsmc4v9k6pt7ueye5l/mens-hoodie-size-chartsmateo-sweatshirt.jpg?rlkey=svzd1skqqelpud7p95ixchc0o&amp;dl=0","Click to download SizeChart")</f>
      </c>
      <c r="C67" s="0" t="inlineStr">
        <is>
          <t>Mateo Men's Fleece Crewneck</t>
        </is>
      </c>
      <c r="D67" s="0" t="inlineStr">
        <is>
          <t>144855</t>
        </is>
      </c>
      <c r="E67" s="0" t="inlineStr">
        <is>
          <t>BLANK MATEO M HG:144855A-S</t>
        </is>
      </c>
      <c r="F67" s="0" t="inlineStr">
        <is>
          <t>899144855047</t>
        </is>
      </c>
      <c r="G67" s="0" t="inlineStr">
        <is>
          <t>MENS</t>
        </is>
      </c>
      <c r="H67" s="0" t="inlineStr">
        <is>
          <t>S</t>
        </is>
      </c>
      <c r="I67" s="0">
        <v>32.99</v>
      </c>
      <c r="J67" s="0">
        <v>22</v>
      </c>
    </row>
    <row r="68" spans="1:10" customHeight="0">
      <c r="A68" s="0">
        <f>HYPERLINK("https://dl.dropboxusercontent.com/scl/fi/h1mtamw78b83tovjpm0wh/mateo-144855-f.jpg?rlkey=z3zzbzbs1um12l689qijwuz9d&amp;dl=0","Click to download Image")</f>
      </c>
      <c r="B68" s="0">
        <f>HYPERLINK("https://dl.dropboxusercontent.com/scl/fi/kfffsmc4v9k6pt7ueye5l/mens-hoodie-size-chartsmateo-sweatshirt.jpg?rlkey=svzd1skqqelpud7p95ixchc0o&amp;dl=0","Click to download SizeChart")</f>
      </c>
      <c r="C68" s="0" t="inlineStr">
        <is>
          <t>Mateo Men's Fleece Crewneck</t>
        </is>
      </c>
      <c r="D68" s="0" t="inlineStr">
        <is>
          <t>144855</t>
        </is>
      </c>
      <c r="E68" s="0" t="inlineStr">
        <is>
          <t>BLANK MATEO M HG:144855B-M</t>
        </is>
      </c>
      <c r="F68" s="0" t="inlineStr">
        <is>
          <t>899144855054</t>
        </is>
      </c>
      <c r="G68" s="0" t="inlineStr">
        <is>
          <t>MENS</t>
        </is>
      </c>
      <c r="H68" s="0" t="inlineStr">
        <is>
          <t>M</t>
        </is>
      </c>
      <c r="I68" s="0">
        <v>32.99</v>
      </c>
      <c r="J68" s="0">
        <v>33</v>
      </c>
    </row>
    <row r="69" spans="1:10" customHeight="0">
      <c r="A69" s="0">
        <f>HYPERLINK("https://dl.dropboxusercontent.com/scl/fi/h1mtamw78b83tovjpm0wh/mateo-144855-f.jpg?rlkey=z3zzbzbs1um12l689qijwuz9d&amp;dl=0","Click to download Image")</f>
      </c>
      <c r="B69" s="0">
        <f>HYPERLINK("https://dl.dropboxusercontent.com/scl/fi/kfffsmc4v9k6pt7ueye5l/mens-hoodie-size-chartsmateo-sweatshirt.jpg?rlkey=svzd1skqqelpud7p95ixchc0o&amp;dl=0","Click to download SizeChart")</f>
      </c>
      <c r="C69" s="0" t="inlineStr">
        <is>
          <t>Mateo Men's Fleece Crewneck</t>
        </is>
      </c>
      <c r="D69" s="0" t="inlineStr">
        <is>
          <t>144855</t>
        </is>
      </c>
      <c r="E69" s="0" t="inlineStr">
        <is>
          <t>BLANK MATEO M HG:144855C-L</t>
        </is>
      </c>
      <c r="F69" s="0" t="inlineStr">
        <is>
          <t>899144855061</t>
        </is>
      </c>
      <c r="G69" s="0" t="inlineStr">
        <is>
          <t>MENS</t>
        </is>
      </c>
      <c r="H69" s="0" t="inlineStr">
        <is>
          <t>L</t>
        </is>
      </c>
      <c r="I69" s="0">
        <v>32.99</v>
      </c>
      <c r="J69" s="0">
        <v>49</v>
      </c>
    </row>
    <row r="70" spans="1:10" customHeight="0">
      <c r="A70" s="0">
        <f>HYPERLINK("https://dl.dropboxusercontent.com/scl/fi/h1mtamw78b83tovjpm0wh/mateo-144855-f.jpg?rlkey=z3zzbzbs1um12l689qijwuz9d&amp;dl=0","Click to download Image")</f>
      </c>
      <c r="B70" s="0">
        <f>HYPERLINK("https://dl.dropboxusercontent.com/scl/fi/kfffsmc4v9k6pt7ueye5l/mens-hoodie-size-chartsmateo-sweatshirt.jpg?rlkey=svzd1skqqelpud7p95ixchc0o&amp;dl=0","Click to download SizeChart")</f>
      </c>
      <c r="C70" s="0" t="inlineStr">
        <is>
          <t>Mateo Men's Fleece Crewneck</t>
        </is>
      </c>
      <c r="D70" s="0" t="inlineStr">
        <is>
          <t>144855</t>
        </is>
      </c>
      <c r="E70" s="0" t="inlineStr">
        <is>
          <t>BLANK MATEO M HG:144855D-XL</t>
        </is>
      </c>
      <c r="F70" s="0" t="inlineStr">
        <is>
          <t>899144855078</t>
        </is>
      </c>
      <c r="G70" s="0" t="inlineStr">
        <is>
          <t>MENS</t>
        </is>
      </c>
      <c r="H70" s="0" t="inlineStr">
        <is>
          <t>XL</t>
        </is>
      </c>
      <c r="I70" s="0">
        <v>32.99</v>
      </c>
      <c r="J70" s="0">
        <v>64</v>
      </c>
    </row>
    <row r="71" spans="1:10" customHeight="0">
      <c r="A71" s="0">
        <f>HYPERLINK("https://dl.dropboxusercontent.com/scl/fi/h1mtamw78b83tovjpm0wh/mateo-144855-f.jpg?rlkey=z3zzbzbs1um12l689qijwuz9d&amp;dl=0","Click to download Image")</f>
      </c>
      <c r="B71" s="0">
        <f>HYPERLINK("https://dl.dropboxusercontent.com/scl/fi/kfffsmc4v9k6pt7ueye5l/mens-hoodie-size-chartsmateo-sweatshirt.jpg?rlkey=svzd1skqqelpud7p95ixchc0o&amp;dl=0","Click to download SizeChart")</f>
      </c>
      <c r="C71" s="0" t="inlineStr">
        <is>
          <t>Mateo Men's Fleece Crewneck</t>
        </is>
      </c>
      <c r="D71" s="0" t="inlineStr">
        <is>
          <t>144855</t>
        </is>
      </c>
      <c r="E71" s="0" t="inlineStr">
        <is>
          <t>BLANK MATEO M HG:144855E-2XL</t>
        </is>
      </c>
      <c r="F71" s="0" t="inlineStr">
        <is>
          <t>899144855085</t>
        </is>
      </c>
      <c r="G71" s="0" t="inlineStr">
        <is>
          <t>MENS</t>
        </is>
      </c>
      <c r="H71" s="0" t="inlineStr">
        <is>
          <t>2XL</t>
        </is>
      </c>
      <c r="I71" s="0">
        <v>32.99</v>
      </c>
      <c r="J71" s="0">
        <v>42</v>
      </c>
    </row>
    <row r="72" spans="1:10" customHeight="0">
      <c r="A72" s="0">
        <f>HYPERLINK("https://dl.dropboxusercontent.com/scl/fi/h1mtamw78b83tovjpm0wh/mateo-144855-f.jpg?rlkey=z3zzbzbs1um12l689qijwuz9d&amp;dl=0","Click to download Image")</f>
      </c>
      <c r="B72" s="0">
        <f>HYPERLINK("https://dl.dropboxusercontent.com/scl/fi/kfffsmc4v9k6pt7ueye5l/mens-hoodie-size-chartsmateo-sweatshirt.jpg?rlkey=svzd1skqqelpud7p95ixchc0o&amp;dl=0","Click to download SizeChart")</f>
      </c>
      <c r="C72" s="0" t="inlineStr">
        <is>
          <t>Mateo Men's Fleece Crewneck</t>
        </is>
      </c>
      <c r="D72" s="0" t="inlineStr">
        <is>
          <t>144855</t>
        </is>
      </c>
      <c r="E72" s="0" t="inlineStr">
        <is>
          <t>BLANK MATEO M HG:144855F-3XL</t>
        </is>
      </c>
      <c r="F72" s="0" t="inlineStr">
        <is>
          <t>899144855092</t>
        </is>
      </c>
      <c r="G72" s="0" t="inlineStr">
        <is>
          <t>MENS</t>
        </is>
      </c>
      <c r="H72" s="0" t="inlineStr">
        <is>
          <t>3XL</t>
        </is>
      </c>
      <c r="I72" s="0">
        <v>32.99</v>
      </c>
      <c r="J72" s="0">
        <v>20</v>
      </c>
    </row>
    <row r="73" spans="1:10" customHeight="0">
      <c r="A73" s="0">
        <f>HYPERLINK("https://dl.dropboxusercontent.com/scl/fi/x9wencdc4ftwa7kdpyyx3/mateo-144854-t.jpg?rlkey=qjto8cgtwvq6vpyl187e90yzf&amp;dl=0","Click to download Image")</f>
      </c>
      <c r="B73" s="0">
        <f>HYPERLINK("https://dl.dropboxusercontent.com/scl/fi/q22d2yjj43yhze9dkeoxk/mens-hoodie-size-chartsmateo-hoodie.jpg?rlkey=486jx83gwy2alvrmsbvteyqkr&amp;dl=0","Click to download SizeChart")</f>
      </c>
      <c r="C73" s="0" t="inlineStr">
        <is>
          <t>Mateo Men's Fleece Hoodie</t>
        </is>
      </c>
      <c r="D73" s="0" t="inlineStr">
        <is>
          <t>144854</t>
        </is>
      </c>
      <c r="E73" s="0" t="inlineStr">
        <is>
          <t>BLANK MATEO M HG:144854A-S</t>
        </is>
      </c>
      <c r="F73" s="0" t="inlineStr">
        <is>
          <t>899144854040</t>
        </is>
      </c>
      <c r="G73" s="0" t="inlineStr">
        <is>
          <t>MENS</t>
        </is>
      </c>
      <c r="H73" s="0" t="inlineStr">
        <is>
          <t>S</t>
        </is>
      </c>
      <c r="I73" s="0">
        <v>34.99</v>
      </c>
      <c r="J73" s="0">
        <v>33</v>
      </c>
    </row>
    <row r="74" spans="1:10" customHeight="0">
      <c r="A74" s="0">
        <f>HYPERLINK("https://dl.dropboxusercontent.com/scl/fi/x9wencdc4ftwa7kdpyyx3/mateo-144854-t.jpg?rlkey=qjto8cgtwvq6vpyl187e90yzf&amp;dl=0","Click to download Image")</f>
      </c>
      <c r="B74" s="0">
        <f>HYPERLINK("https://dl.dropboxusercontent.com/scl/fi/q22d2yjj43yhze9dkeoxk/mens-hoodie-size-chartsmateo-hoodie.jpg?rlkey=486jx83gwy2alvrmsbvteyqkr&amp;dl=0","Click to download SizeChart")</f>
      </c>
      <c r="C74" s="0" t="inlineStr">
        <is>
          <t>Mateo Men's Fleece Hoodie</t>
        </is>
      </c>
      <c r="D74" s="0" t="inlineStr">
        <is>
          <t>144854</t>
        </is>
      </c>
      <c r="E74" s="0" t="inlineStr">
        <is>
          <t>BLANK MATEO M HG:144854B-M</t>
        </is>
      </c>
      <c r="F74" s="0" t="inlineStr">
        <is>
          <t>899144854057</t>
        </is>
      </c>
      <c r="G74" s="0" t="inlineStr">
        <is>
          <t>MENS</t>
        </is>
      </c>
      <c r="H74" s="0" t="inlineStr">
        <is>
          <t>M</t>
        </is>
      </c>
      <c r="I74" s="0">
        <v>34.99</v>
      </c>
      <c r="J74" s="0">
        <v>85</v>
      </c>
    </row>
    <row r="75" spans="1:10" customHeight="0">
      <c r="A75" s="0">
        <f>HYPERLINK("https://dl.dropboxusercontent.com/scl/fi/x9wencdc4ftwa7kdpyyx3/mateo-144854-t.jpg?rlkey=qjto8cgtwvq6vpyl187e90yzf&amp;dl=0","Click to download Image")</f>
      </c>
      <c r="B75" s="0">
        <f>HYPERLINK("https://dl.dropboxusercontent.com/scl/fi/q22d2yjj43yhze9dkeoxk/mens-hoodie-size-chartsmateo-hoodie.jpg?rlkey=486jx83gwy2alvrmsbvteyqkr&amp;dl=0","Click to download SizeChart")</f>
      </c>
      <c r="C75" s="0" t="inlineStr">
        <is>
          <t>Mateo Men's Fleece Hoodie</t>
        </is>
      </c>
      <c r="D75" s="0" t="inlineStr">
        <is>
          <t>144854</t>
        </is>
      </c>
      <c r="E75" s="0" t="inlineStr">
        <is>
          <t>BLANK MATEO M HG:144854C-L</t>
        </is>
      </c>
      <c r="F75" s="0" t="inlineStr">
        <is>
          <t>899144854064</t>
        </is>
      </c>
      <c r="G75" s="0" t="inlineStr">
        <is>
          <t>MENS</t>
        </is>
      </c>
      <c r="H75" s="0" t="inlineStr">
        <is>
          <t>L</t>
        </is>
      </c>
      <c r="I75" s="0">
        <v>34.99</v>
      </c>
      <c r="J75" s="0">
        <v>101</v>
      </c>
    </row>
    <row r="76" spans="1:10" customHeight="0">
      <c r="A76" s="0">
        <f>HYPERLINK("https://dl.dropboxusercontent.com/scl/fi/x9wencdc4ftwa7kdpyyx3/mateo-144854-t.jpg?rlkey=qjto8cgtwvq6vpyl187e90yzf&amp;dl=0","Click to download Image")</f>
      </c>
      <c r="B76" s="0">
        <f>HYPERLINK("https://dl.dropboxusercontent.com/scl/fi/q22d2yjj43yhze9dkeoxk/mens-hoodie-size-chartsmateo-hoodie.jpg?rlkey=486jx83gwy2alvrmsbvteyqkr&amp;dl=0","Click to download SizeChart")</f>
      </c>
      <c r="C76" s="0" t="inlineStr">
        <is>
          <t>Mateo Men's Fleece Hoodie</t>
        </is>
      </c>
      <c r="D76" s="0" t="inlineStr">
        <is>
          <t>144854</t>
        </is>
      </c>
      <c r="E76" s="0" t="inlineStr">
        <is>
          <t>BLANK MATEO M HG:144854D-XL</t>
        </is>
      </c>
      <c r="F76" s="0" t="inlineStr">
        <is>
          <t>899144854071</t>
        </is>
      </c>
      <c r="G76" s="0" t="inlineStr">
        <is>
          <t>MENS</t>
        </is>
      </c>
      <c r="H76" s="0" t="inlineStr">
        <is>
          <t>XL</t>
        </is>
      </c>
      <c r="I76" s="0">
        <v>34.99</v>
      </c>
      <c r="J76" s="0">
        <v>95</v>
      </c>
    </row>
    <row r="77" spans="1:10" customHeight="0">
      <c r="A77" s="0">
        <f>HYPERLINK("https://dl.dropboxusercontent.com/scl/fi/x9wencdc4ftwa7kdpyyx3/mateo-144854-t.jpg?rlkey=qjto8cgtwvq6vpyl187e90yzf&amp;dl=0","Click to download Image")</f>
      </c>
      <c r="B77" s="0">
        <f>HYPERLINK("https://dl.dropboxusercontent.com/scl/fi/q22d2yjj43yhze9dkeoxk/mens-hoodie-size-chartsmateo-hoodie.jpg?rlkey=486jx83gwy2alvrmsbvteyqkr&amp;dl=0","Click to download SizeChart")</f>
      </c>
      <c r="C77" s="0" t="inlineStr">
        <is>
          <t>Mateo Men's Fleece Hoodie</t>
        </is>
      </c>
      <c r="D77" s="0" t="inlineStr">
        <is>
          <t>144854</t>
        </is>
      </c>
      <c r="E77" s="0" t="inlineStr">
        <is>
          <t>BLANK MATEO M HG:144854E-2XL</t>
        </is>
      </c>
      <c r="F77" s="0" t="inlineStr">
        <is>
          <t>899144854088</t>
        </is>
      </c>
      <c r="G77" s="0" t="inlineStr">
        <is>
          <t>MENS</t>
        </is>
      </c>
      <c r="H77" s="0" t="inlineStr">
        <is>
          <t>2XL</t>
        </is>
      </c>
      <c r="I77" s="0">
        <v>36.99</v>
      </c>
      <c r="J77" s="0">
        <v>73</v>
      </c>
    </row>
    <row r="78" spans="1:10" customHeight="0">
      <c r="A78" s="0">
        <f>HYPERLINK("https://dl.dropboxusercontent.com/scl/fi/x9wencdc4ftwa7kdpyyx3/mateo-144854-t.jpg?rlkey=qjto8cgtwvq6vpyl187e90yzf&amp;dl=0","Click to download Image")</f>
      </c>
      <c r="B78" s="0">
        <f>HYPERLINK("https://dl.dropboxusercontent.com/scl/fi/q22d2yjj43yhze9dkeoxk/mens-hoodie-size-chartsmateo-hoodie.jpg?rlkey=486jx83gwy2alvrmsbvteyqkr&amp;dl=0","Click to download SizeChart")</f>
      </c>
      <c r="C78" s="0" t="inlineStr">
        <is>
          <t>Mateo Men's Fleece Hoodie</t>
        </is>
      </c>
      <c r="D78" s="0" t="inlineStr">
        <is>
          <t>144854</t>
        </is>
      </c>
      <c r="E78" s="0" t="inlineStr">
        <is>
          <t>BLANK MATEO M HG:144854F-3XL</t>
        </is>
      </c>
      <c r="F78" s="0" t="inlineStr">
        <is>
          <t>899144854095</t>
        </is>
      </c>
      <c r="G78" s="0" t="inlineStr">
        <is>
          <t>MENS</t>
        </is>
      </c>
      <c r="H78" s="0" t="inlineStr">
        <is>
          <t>3XL</t>
        </is>
      </c>
      <c r="I78" s="0">
        <v>36.99</v>
      </c>
      <c r="J78" s="0">
        <v>25</v>
      </c>
    </row>
    <row r="79" spans="1:10" customHeight="0">
      <c r="A79" s="0">
        <f>HYPERLINK("https://dl.dropboxusercontent.com/scl/fi/x9wencdc4ftwa7kdpyyx3/mateo-144854-t.jpg?rlkey=qjto8cgtwvq6vpyl187e90yzf&amp;dl=0","Click to download Image")</f>
      </c>
      <c r="B79" s="0">
        <f>HYPERLINK("https://dl.dropboxusercontent.com/scl/fi/q22d2yjj43yhze9dkeoxk/mens-hoodie-size-chartsmateo-hoodie.jpg?rlkey=486jx83gwy2alvrmsbvteyqkr&amp;dl=0","Click to download SizeChart")</f>
      </c>
      <c r="C79" s="0" t="inlineStr">
        <is>
          <t>Mateo Men's Fleece Hoodie</t>
        </is>
      </c>
      <c r="D79" s="0" t="inlineStr">
        <is>
          <t>144854</t>
        </is>
      </c>
      <c r="E79" s="0" t="inlineStr">
        <is>
          <t>BLANK MATEO M HG:144854G-4XL</t>
        </is>
      </c>
      <c r="F79" s="0" t="inlineStr">
        <is>
          <t>899144854101</t>
        </is>
      </c>
      <c r="G79" s="0" t="inlineStr">
        <is>
          <t>MENS</t>
        </is>
      </c>
      <c r="H79" s="0" t="inlineStr">
        <is>
          <t>4XL</t>
        </is>
      </c>
      <c r="I79" s="0">
        <v>34.99</v>
      </c>
      <c r="J79" s="0">
        <v>8</v>
      </c>
    </row>
    <row r="80" spans="1:10" customHeight="0">
      <c r="A80" s="0">
        <f>HYPERLINK("https://dl.dropboxusercontent.com/scl/fi/bds93ay2bxsshbf3k2oyj/rachellem.jpg?rlkey=aeyaxdewc1w5d9gnpzhj82d1c&amp;dl=0","Click to download Image")</f>
      </c>
      <c r="C80" s="0" t="inlineStr">
        <is>
          <t>Rachelle 2.0 Clear Stadium-Approved Tote</t>
        </is>
      </c>
      <c r="D80" s="0" t="inlineStr">
        <is>
          <t>152852</t>
        </is>
      </c>
      <c r="E80" s="0" t="inlineStr">
        <is>
          <t>BLANK RACHEL BK:152852</t>
        </is>
      </c>
      <c r="F80" s="0" t="inlineStr">
        <is>
          <t>999152852011</t>
        </is>
      </c>
      <c r="I80" s="0">
        <v>29.99</v>
      </c>
      <c r="J80" s="0">
        <v>49</v>
      </c>
    </row>
    <row r="81" spans="1:10" customHeight="0">
      <c r="A81" s="0">
        <f>HYPERLINK("https://dl.dropboxusercontent.com/scl/fi/2lcx1ycz3lzjreyi4qmcd/brent-112237-f.jpg?rlkey=dq652is7kexgp96vk3w89bh6t&amp;dl=0","Click to download Image")</f>
      </c>
      <c r="B81" s="0">
        <f>HYPERLINK("https://dl.dropboxusercontent.com/scl/fi/z4eurs39d6x1imj7k4ku0/mens-polo-size-chartsbrent-bt.jpg?rlkey=jy32r8e2ysvgmf8lfixhs05nb&amp;dl=0","Click to download SizeChart")</f>
      </c>
      <c r="C81" s="0" t="inlineStr">
        <is>
          <t>Brent Men's Performance Polo</t>
        </is>
      </c>
      <c r="D81" s="0" t="inlineStr">
        <is>
          <t>112237</t>
        </is>
      </c>
      <c r="E81" s="0" t="inlineStr">
        <is>
          <t>BLANK BRENT BLACK:112237A - S</t>
        </is>
      </c>
      <c r="G81" s="0" t="inlineStr">
        <is>
          <t>MENS</t>
        </is>
      </c>
      <c r="H81" s="0" t="inlineStr">
        <is>
          <t>S</t>
        </is>
      </c>
      <c r="I81" s="0">
        <v>29.99</v>
      </c>
      <c r="J81" s="0">
        <v>36</v>
      </c>
    </row>
    <row r="82" spans="1:10" customHeight="0">
      <c r="A82" s="0">
        <f>HYPERLINK("https://dl.dropboxusercontent.com/scl/fi/2lcx1ycz3lzjreyi4qmcd/brent-112237-f.jpg?rlkey=dq652is7kexgp96vk3w89bh6t&amp;dl=0","Click to download Image")</f>
      </c>
      <c r="B82" s="0">
        <f>HYPERLINK("https://dl.dropboxusercontent.com/scl/fi/z4eurs39d6x1imj7k4ku0/mens-polo-size-chartsbrent-bt.jpg?rlkey=jy32r8e2ysvgmf8lfixhs05nb&amp;dl=0","Click to download SizeChart")</f>
      </c>
      <c r="C82" s="0" t="inlineStr">
        <is>
          <t>Brent Men's Performance Polo</t>
        </is>
      </c>
      <c r="D82" s="0" t="inlineStr">
        <is>
          <t>112237</t>
        </is>
      </c>
      <c r="E82" s="0" t="inlineStr">
        <is>
          <t>BLANK BRENT BLACK:112237B - M</t>
        </is>
      </c>
      <c r="G82" s="0" t="inlineStr">
        <is>
          <t>MENS</t>
        </is>
      </c>
      <c r="H82" s="0" t="inlineStr">
        <is>
          <t>M</t>
        </is>
      </c>
      <c r="I82" s="0">
        <v>29.99</v>
      </c>
      <c r="J82" s="0">
        <v>51</v>
      </c>
    </row>
    <row r="83" spans="1:10" customHeight="0">
      <c r="A83" s="0">
        <f>HYPERLINK("https://dl.dropboxusercontent.com/scl/fi/2lcx1ycz3lzjreyi4qmcd/brent-112237-f.jpg?rlkey=dq652is7kexgp96vk3w89bh6t&amp;dl=0","Click to download Image")</f>
      </c>
      <c r="B83" s="0">
        <f>HYPERLINK("https://dl.dropboxusercontent.com/scl/fi/z4eurs39d6x1imj7k4ku0/mens-polo-size-chartsbrent-bt.jpg?rlkey=jy32r8e2ysvgmf8lfixhs05nb&amp;dl=0","Click to download SizeChart")</f>
      </c>
      <c r="C83" s="0" t="inlineStr">
        <is>
          <t>Brent Men's Performance Polo</t>
        </is>
      </c>
      <c r="D83" s="0" t="inlineStr">
        <is>
          <t>112237</t>
        </is>
      </c>
      <c r="E83" s="0" t="inlineStr">
        <is>
          <t>BLANK BRENT BLACK:112237C - L</t>
        </is>
      </c>
      <c r="G83" s="0" t="inlineStr">
        <is>
          <t>MENS</t>
        </is>
      </c>
      <c r="H83" s="0" t="inlineStr">
        <is>
          <t>L</t>
        </is>
      </c>
      <c r="I83" s="0">
        <v>29.99</v>
      </c>
      <c r="J83" s="0">
        <v>21</v>
      </c>
    </row>
    <row r="84" spans="1:10" customHeight="0">
      <c r="A84" s="0">
        <f>HYPERLINK("https://dl.dropboxusercontent.com/scl/fi/2lcx1ycz3lzjreyi4qmcd/brent-112237-f.jpg?rlkey=dq652is7kexgp96vk3w89bh6t&amp;dl=0","Click to download Image")</f>
      </c>
      <c r="B84" s="0">
        <f>HYPERLINK("https://dl.dropboxusercontent.com/scl/fi/z4eurs39d6x1imj7k4ku0/mens-polo-size-chartsbrent-bt.jpg?rlkey=jy32r8e2ysvgmf8lfixhs05nb&amp;dl=0","Click to download SizeChart")</f>
      </c>
      <c r="C84" s="0" t="inlineStr">
        <is>
          <t>Brent Men's Performance Polo</t>
        </is>
      </c>
      <c r="D84" s="0" t="inlineStr">
        <is>
          <t>112237</t>
        </is>
      </c>
      <c r="E84" s="0" t="inlineStr">
        <is>
          <t>BLANK BRENT BLACK:112237CT-L TALL</t>
        </is>
      </c>
      <c r="F84" s="0" t="inlineStr">
        <is>
          <t>899112237165</t>
        </is>
      </c>
      <c r="G84" s="0" t="inlineStr">
        <is>
          <t>MENS</t>
        </is>
      </c>
      <c r="H84" s="0" t="inlineStr">
        <is>
          <t>L TALL</t>
        </is>
      </c>
      <c r="I84" s="0">
        <v>29.99</v>
      </c>
      <c r="J84" s="0">
        <v>0</v>
      </c>
    </row>
    <row r="85" spans="1:10" customHeight="0">
      <c r="A85" s="0">
        <f>HYPERLINK("https://dl.dropboxusercontent.com/scl/fi/2lcx1ycz3lzjreyi4qmcd/brent-112237-f.jpg?rlkey=dq652is7kexgp96vk3w89bh6t&amp;dl=0","Click to download Image")</f>
      </c>
      <c r="B85" s="0">
        <f>HYPERLINK("https://dl.dropboxusercontent.com/scl/fi/z4eurs39d6x1imj7k4ku0/mens-polo-size-chartsbrent-bt.jpg?rlkey=jy32r8e2ysvgmf8lfixhs05nb&amp;dl=0","Click to download SizeChart")</f>
      </c>
      <c r="C85" s="0" t="inlineStr">
        <is>
          <t>Brent Men's Performance Polo</t>
        </is>
      </c>
      <c r="D85" s="0" t="inlineStr">
        <is>
          <t>112237</t>
        </is>
      </c>
      <c r="E85" s="0" t="inlineStr">
        <is>
          <t>BLANK BRENT BLACK:112237D - XL</t>
        </is>
      </c>
      <c r="G85" s="0" t="inlineStr">
        <is>
          <t>MENS</t>
        </is>
      </c>
      <c r="H85" s="0" t="inlineStr">
        <is>
          <t>XL</t>
        </is>
      </c>
      <c r="I85" s="0">
        <v>29.99</v>
      </c>
      <c r="J85" s="0">
        <v>26</v>
      </c>
    </row>
    <row r="86" spans="1:10" customHeight="0">
      <c r="A86" s="0">
        <f>HYPERLINK("https://dl.dropboxusercontent.com/scl/fi/2lcx1ycz3lzjreyi4qmcd/brent-112237-f.jpg?rlkey=dq652is7kexgp96vk3w89bh6t&amp;dl=0","Click to download Image")</f>
      </c>
      <c r="B86" s="0">
        <f>HYPERLINK("https://dl.dropboxusercontent.com/scl/fi/z4eurs39d6x1imj7k4ku0/mens-polo-size-chartsbrent-bt.jpg?rlkey=jy32r8e2ysvgmf8lfixhs05nb&amp;dl=0","Click to download SizeChart")</f>
      </c>
      <c r="C86" s="0" t="inlineStr">
        <is>
          <t>Brent Men's Performance Polo</t>
        </is>
      </c>
      <c r="D86" s="0" t="inlineStr">
        <is>
          <t>112237</t>
        </is>
      </c>
      <c r="E86" s="0" t="inlineStr">
        <is>
          <t>BLANK BRENT BLACK:112237DT-XL TALL</t>
        </is>
      </c>
      <c r="F86" s="0" t="inlineStr">
        <is>
          <t>899112237172</t>
        </is>
      </c>
      <c r="G86" s="0" t="inlineStr">
        <is>
          <t>MENS</t>
        </is>
      </c>
      <c r="H86" s="0" t="inlineStr">
        <is>
          <t>XL TALL</t>
        </is>
      </c>
      <c r="I86" s="0">
        <v>29.99</v>
      </c>
      <c r="J86" s="0">
        <v>0</v>
      </c>
    </row>
    <row r="87" spans="1:10" customHeight="0">
      <c r="A87" s="0">
        <f>HYPERLINK("https://dl.dropboxusercontent.com/scl/fi/2lcx1ycz3lzjreyi4qmcd/brent-112237-f.jpg?rlkey=dq652is7kexgp96vk3w89bh6t&amp;dl=0","Click to download Image")</f>
      </c>
      <c r="B87" s="0">
        <f>HYPERLINK("https://dl.dropboxusercontent.com/scl/fi/z4eurs39d6x1imj7k4ku0/mens-polo-size-chartsbrent-bt.jpg?rlkey=jy32r8e2ysvgmf8lfixhs05nb&amp;dl=0","Click to download SizeChart")</f>
      </c>
      <c r="C87" s="0" t="inlineStr">
        <is>
          <t>Brent Men's Performance Polo</t>
        </is>
      </c>
      <c r="D87" s="0" t="inlineStr">
        <is>
          <t>112237</t>
        </is>
      </c>
      <c r="E87" s="0" t="inlineStr">
        <is>
          <t>BLANK BRENT BLACK:112237E - 2XL</t>
        </is>
      </c>
      <c r="G87" s="0" t="inlineStr">
        <is>
          <t>MENS</t>
        </is>
      </c>
      <c r="H87" s="0" t="inlineStr">
        <is>
          <t>2XL</t>
        </is>
      </c>
      <c r="I87" s="0">
        <v>31.99</v>
      </c>
      <c r="J87" s="0">
        <v>27</v>
      </c>
    </row>
    <row r="88" spans="1:10" customHeight="0">
      <c r="A88" s="0">
        <f>HYPERLINK("https://dl.dropboxusercontent.com/scl/fi/2lcx1ycz3lzjreyi4qmcd/brent-112237-f.jpg?rlkey=dq652is7kexgp96vk3w89bh6t&amp;dl=0","Click to download Image")</f>
      </c>
      <c r="B88" s="0">
        <f>HYPERLINK("https://dl.dropboxusercontent.com/scl/fi/z4eurs39d6x1imj7k4ku0/mens-polo-size-chartsbrent-bt.jpg?rlkey=jy32r8e2ysvgmf8lfixhs05nb&amp;dl=0","Click to download SizeChart")</f>
      </c>
      <c r="C88" s="0" t="inlineStr">
        <is>
          <t>Brent Men's Performance Polo</t>
        </is>
      </c>
      <c r="D88" s="0" t="inlineStr">
        <is>
          <t>112237</t>
        </is>
      </c>
      <c r="E88" s="0" t="inlineStr">
        <is>
          <t>BLANK BRENT BLACK:112237ET-2XL TALL</t>
        </is>
      </c>
      <c r="F88" s="0" t="inlineStr">
        <is>
          <t>899112237189</t>
        </is>
      </c>
      <c r="G88" s="0" t="inlineStr">
        <is>
          <t>MENS</t>
        </is>
      </c>
      <c r="H88" s="0" t="inlineStr">
        <is>
          <t>2XL TALL</t>
        </is>
      </c>
      <c r="I88" s="0">
        <v>31.99</v>
      </c>
      <c r="J88" s="0">
        <v>0</v>
      </c>
    </row>
    <row r="89" spans="1:10" customHeight="0">
      <c r="A89" s="0">
        <f>HYPERLINK("https://dl.dropboxusercontent.com/scl/fi/2lcx1ycz3lzjreyi4qmcd/brent-112237-f.jpg?rlkey=dq652is7kexgp96vk3w89bh6t&amp;dl=0","Click to download Image")</f>
      </c>
      <c r="B89" s="0">
        <f>HYPERLINK("https://dl.dropboxusercontent.com/scl/fi/z4eurs39d6x1imj7k4ku0/mens-polo-size-chartsbrent-bt.jpg?rlkey=jy32r8e2ysvgmf8lfixhs05nb&amp;dl=0","Click to download SizeChart")</f>
      </c>
      <c r="C89" s="0" t="inlineStr">
        <is>
          <t>Brent Men's Performance Polo</t>
        </is>
      </c>
      <c r="D89" s="0" t="inlineStr">
        <is>
          <t>112237</t>
        </is>
      </c>
      <c r="E89" s="0" t="inlineStr">
        <is>
          <t>BLANK BRENT BLACK:112237F - 3XL</t>
        </is>
      </c>
      <c r="G89" s="0" t="inlineStr">
        <is>
          <t>MENS</t>
        </is>
      </c>
      <c r="H89" s="0" t="inlineStr">
        <is>
          <t>3XL</t>
        </is>
      </c>
      <c r="I89" s="0">
        <v>31.99</v>
      </c>
      <c r="J89" s="0">
        <v>15</v>
      </c>
    </row>
    <row r="90" spans="1:10" customHeight="0">
      <c r="A90" s="0">
        <f>HYPERLINK("https://dl.dropboxusercontent.com/scl/fi/2lcx1ycz3lzjreyi4qmcd/brent-112237-f.jpg?rlkey=dq652is7kexgp96vk3w89bh6t&amp;dl=0","Click to download Image")</f>
      </c>
      <c r="B90" s="0">
        <f>HYPERLINK("https://dl.dropboxusercontent.com/scl/fi/z4eurs39d6x1imj7k4ku0/mens-polo-size-chartsbrent-bt.jpg?rlkey=jy32r8e2ysvgmf8lfixhs05nb&amp;dl=0","Click to download SizeChart")</f>
      </c>
      <c r="C90" s="0" t="inlineStr">
        <is>
          <t>Brent Men's Performance Polo</t>
        </is>
      </c>
      <c r="D90" s="0" t="inlineStr">
        <is>
          <t>112237</t>
        </is>
      </c>
      <c r="E90" s="0" t="inlineStr">
        <is>
          <t>BLANK BRENT BLACK:112237FT-3XL TALL</t>
        </is>
      </c>
      <c r="F90" s="0" t="inlineStr">
        <is>
          <t>899112237196</t>
        </is>
      </c>
      <c r="G90" s="0" t="inlineStr">
        <is>
          <t>MENS</t>
        </is>
      </c>
      <c r="H90" s="0" t="inlineStr">
        <is>
          <t>3XL TALL</t>
        </is>
      </c>
      <c r="I90" s="0">
        <v>31.99</v>
      </c>
      <c r="J90" s="0">
        <v>0</v>
      </c>
    </row>
    <row r="91" spans="1:10" customHeight="0">
      <c r="A91" s="0">
        <f>HYPERLINK("https://dl.dropboxusercontent.com/scl/fi/2lcx1ycz3lzjreyi4qmcd/brent-112237-f.jpg?rlkey=dq652is7kexgp96vk3w89bh6t&amp;dl=0","Click to download Image")</f>
      </c>
      <c r="B91" s="0">
        <f>HYPERLINK("https://dl.dropboxusercontent.com/scl/fi/z4eurs39d6x1imj7k4ku0/mens-polo-size-chartsbrent-bt.jpg?rlkey=jy32r8e2ysvgmf8lfixhs05nb&amp;dl=0","Click to download SizeChart")</f>
      </c>
      <c r="C91" s="0" t="inlineStr">
        <is>
          <t>Brent Men's Performance Polo</t>
        </is>
      </c>
      <c r="D91" s="0" t="inlineStr">
        <is>
          <t>112237</t>
        </is>
      </c>
      <c r="E91" s="0" t="inlineStr">
        <is>
          <t>BLANK BRENT BLACK:112237GB-4XL BIG</t>
        </is>
      </c>
      <c r="F91" s="0" t="inlineStr">
        <is>
          <t>899112237288</t>
        </is>
      </c>
      <c r="G91" s="0" t="inlineStr">
        <is>
          <t>MENS</t>
        </is>
      </c>
      <c r="H91" s="0" t="inlineStr">
        <is>
          <t>4XL BIG</t>
        </is>
      </c>
      <c r="I91" s="0">
        <v>33.99</v>
      </c>
      <c r="J91" s="0">
        <v>10</v>
      </c>
    </row>
    <row r="92" spans="1:10" customHeight="0">
      <c r="A92" s="0">
        <f>HYPERLINK("https://dl.dropboxusercontent.com/scl/fi/2lcx1ycz3lzjreyi4qmcd/brent-112237-f.jpg?rlkey=dq652is7kexgp96vk3w89bh6t&amp;dl=0","Click to download Image")</f>
      </c>
      <c r="B92" s="0">
        <f>HYPERLINK("https://dl.dropboxusercontent.com/scl/fi/z4eurs39d6x1imj7k4ku0/mens-polo-size-chartsbrent-bt.jpg?rlkey=jy32r8e2ysvgmf8lfixhs05nb&amp;dl=0","Click to download SizeChart")</f>
      </c>
      <c r="C92" s="0" t="inlineStr">
        <is>
          <t>Brent Men's Performance Polo</t>
        </is>
      </c>
      <c r="D92" s="0" t="inlineStr">
        <is>
          <t>112237</t>
        </is>
      </c>
      <c r="E92" s="0" t="inlineStr">
        <is>
          <t>BLANK BRENT BLACK:112237HB-5XL BIG</t>
        </is>
      </c>
      <c r="F92" s="0" t="inlineStr">
        <is>
          <t>899112237295</t>
        </is>
      </c>
      <c r="G92" s="0" t="inlineStr">
        <is>
          <t>MENS</t>
        </is>
      </c>
      <c r="H92" s="0" t="inlineStr">
        <is>
          <t>5XL BIG</t>
        </is>
      </c>
      <c r="I92" s="0">
        <v>33.99</v>
      </c>
      <c r="J92" s="0">
        <v>10</v>
      </c>
    </row>
    <row r="93" spans="1:10" customHeight="0">
      <c r="A93" s="0">
        <f>HYPERLINK("https://dl.dropboxusercontent.com/scl/fi/2lcx1ycz3lzjreyi4qmcd/brent-112237-f.jpg?rlkey=dq652is7kexgp96vk3w89bh6t&amp;dl=0","Click to download Image")</f>
      </c>
      <c r="B93" s="0">
        <f>HYPERLINK("https://dl.dropboxusercontent.com/scl/fi/z4eurs39d6x1imj7k4ku0/mens-polo-size-chartsbrent-bt.jpg?rlkey=jy32r8e2ysvgmf8lfixhs05nb&amp;dl=0","Click to download SizeChart")</f>
      </c>
      <c r="C93" s="0" t="inlineStr">
        <is>
          <t>Brent Men's Performance Polo</t>
        </is>
      </c>
      <c r="D93" s="0" t="inlineStr">
        <is>
          <t>112237</t>
        </is>
      </c>
      <c r="E93" s="0" t="inlineStr">
        <is>
          <t>BLANK BRENT BLACK:112237IB-6XL BIG</t>
        </is>
      </c>
      <c r="F93" s="0" t="inlineStr">
        <is>
          <t>899112237318</t>
        </is>
      </c>
      <c r="G93" s="0" t="inlineStr">
        <is>
          <t>MENS</t>
        </is>
      </c>
      <c r="H93" s="0" t="inlineStr">
        <is>
          <t>6XL BIG</t>
        </is>
      </c>
      <c r="I93" s="0">
        <v>35.99</v>
      </c>
      <c r="J93" s="0">
        <v>6</v>
      </c>
    </row>
    <row r="94" spans="1:10" customHeight="0">
      <c r="A94" s="0">
        <f>HYPERLINK("https://dl.dropboxusercontent.com/scl/fi/2lcx1ycz3lzjreyi4qmcd/brent-112237-f.jpg?rlkey=dq652is7kexgp96vk3w89bh6t&amp;dl=0","Click to download Image")</f>
      </c>
      <c r="B94" s="0">
        <f>HYPERLINK("https://dl.dropboxusercontent.com/scl/fi/z4eurs39d6x1imj7k4ku0/mens-polo-size-chartsbrent-bt.jpg?rlkey=jy32r8e2ysvgmf8lfixhs05nb&amp;dl=0","Click to download SizeChart")</f>
      </c>
      <c r="C94" s="0" t="inlineStr">
        <is>
          <t>Brent Men's Performance Polo</t>
        </is>
      </c>
      <c r="D94" s="0" t="inlineStr">
        <is>
          <t>112237</t>
        </is>
      </c>
      <c r="E94" s="0" t="inlineStr">
        <is>
          <t>BLANK BRENT BLACK:112237JB-7XL BIG</t>
        </is>
      </c>
      <c r="F94" s="0" t="inlineStr">
        <is>
          <t>899112237325</t>
        </is>
      </c>
      <c r="G94" s="0" t="inlineStr">
        <is>
          <t>MENS</t>
        </is>
      </c>
      <c r="H94" s="0" t="inlineStr">
        <is>
          <t>7XL BIG</t>
        </is>
      </c>
      <c r="I94" s="0">
        <v>29.99</v>
      </c>
      <c r="J94" s="0">
        <v>6</v>
      </c>
    </row>
    <row r="95" spans="1:10" customHeight="0">
      <c r="A95" s="0">
        <f>HYPERLINK("https://dl.dropboxusercontent.com/scl/fi/d4b8vyz9y768wlpy7xl6k/davist.jpg?rlkey=ol5g6hd3ebvo1yp7a0gx36m02&amp;dl=0","Click to download Image")</f>
      </c>
      <c r="C95" s="0" t="inlineStr">
        <is>
          <t>Davis Canvas Sling Bag</t>
        </is>
      </c>
      <c r="D95" s="0" t="inlineStr">
        <is>
          <t>141790</t>
        </is>
      </c>
      <c r="E95" s="0" t="inlineStr">
        <is>
          <t>BLANK DAVIS BN:141790</t>
        </is>
      </c>
      <c r="F95" s="0" t="inlineStr">
        <is>
          <t>999141790010</t>
        </is>
      </c>
      <c r="I95" s="0">
        <v>39.99</v>
      </c>
      <c r="J95" s="0">
        <v>180</v>
      </c>
    </row>
    <row r="96" spans="1:10" customHeight="0">
      <c r="A96" s="0">
        <f>HYPERLINK("https://dl.dropboxusercontent.com/scl/fi/tpi7coyx7oxc3kdc37f1v/123506-af.jpg?rlkey=3g4ekpm660gierv04dlt6iu2l&amp;dl=0","Click to download Image")</f>
      </c>
      <c r="B96" s="0">
        <f>HYPERLINK("https://dl.dropboxusercontent.com/scl/fi/1mkk7g6rz61mwah4pqsh4/mens-jackets-size-chartsjaxtyn.jpg?rlkey=2ufi626t5mxaeh8y2r95uvbx0&amp;dl=0","Click to download SizeChart")</f>
      </c>
      <c r="C96" s="0" t="inlineStr">
        <is>
          <t>Jaxtyn Men's Light Fill Jacket</t>
        </is>
      </c>
      <c r="D96" s="0" t="inlineStr">
        <is>
          <t>123506</t>
        </is>
      </c>
      <c r="E96" s="0" t="inlineStr">
        <is>
          <t>BLANK JAXTYN M BK:123506A-S</t>
        </is>
      </c>
      <c r="F96" s="0" t="inlineStr">
        <is>
          <t>899123506045</t>
        </is>
      </c>
      <c r="G96" s="0" t="inlineStr">
        <is>
          <t>MENS</t>
        </is>
      </c>
      <c r="H96" s="0" t="inlineStr">
        <is>
          <t>S</t>
        </is>
      </c>
      <c r="I96" s="0">
        <v>55.99</v>
      </c>
      <c r="J96" s="0">
        <v>11</v>
      </c>
    </row>
    <row r="97" spans="1:10" customHeight="0">
      <c r="A97" s="0">
        <f>HYPERLINK("https://dl.dropboxusercontent.com/scl/fi/tpi7coyx7oxc3kdc37f1v/123506-af.jpg?rlkey=3g4ekpm660gierv04dlt6iu2l&amp;dl=0","Click to download Image")</f>
      </c>
      <c r="B97" s="0">
        <f>HYPERLINK("https://dl.dropboxusercontent.com/scl/fi/1mkk7g6rz61mwah4pqsh4/mens-jackets-size-chartsjaxtyn.jpg?rlkey=2ufi626t5mxaeh8y2r95uvbx0&amp;dl=0","Click to download SizeChart")</f>
      </c>
      <c r="C97" s="0" t="inlineStr">
        <is>
          <t>Jaxtyn Men's Light Fill Jacket</t>
        </is>
      </c>
      <c r="D97" s="0" t="inlineStr">
        <is>
          <t>123506</t>
        </is>
      </c>
      <c r="E97" s="0" t="inlineStr">
        <is>
          <t>BLANK JAXTYN M BK:123506B-M</t>
        </is>
      </c>
      <c r="F97" s="0" t="inlineStr">
        <is>
          <t>899123506052</t>
        </is>
      </c>
      <c r="G97" s="0" t="inlineStr">
        <is>
          <t>MENS</t>
        </is>
      </c>
      <c r="H97" s="0" t="inlineStr">
        <is>
          <t>M</t>
        </is>
      </c>
      <c r="I97" s="0">
        <v>55.99</v>
      </c>
      <c r="J97" s="0">
        <v>24</v>
      </c>
    </row>
    <row r="98" spans="1:10" customHeight="0">
      <c r="A98" s="0">
        <f>HYPERLINK("https://dl.dropboxusercontent.com/scl/fi/tpi7coyx7oxc3kdc37f1v/123506-af.jpg?rlkey=3g4ekpm660gierv04dlt6iu2l&amp;dl=0","Click to download Image")</f>
      </c>
      <c r="B98" s="0">
        <f>HYPERLINK("https://dl.dropboxusercontent.com/scl/fi/1mkk7g6rz61mwah4pqsh4/mens-jackets-size-chartsjaxtyn.jpg?rlkey=2ufi626t5mxaeh8y2r95uvbx0&amp;dl=0","Click to download SizeChart")</f>
      </c>
      <c r="C98" s="0" t="inlineStr">
        <is>
          <t>Jaxtyn Men's Light Fill Jacket</t>
        </is>
      </c>
      <c r="D98" s="0" t="inlineStr">
        <is>
          <t>123506</t>
        </is>
      </c>
      <c r="E98" s="0" t="inlineStr">
        <is>
          <t>BLANK JAXTYN M BK:123506C-L</t>
        </is>
      </c>
      <c r="F98" s="0" t="inlineStr">
        <is>
          <t>899123506069</t>
        </is>
      </c>
      <c r="G98" s="0" t="inlineStr">
        <is>
          <t>MENS</t>
        </is>
      </c>
      <c r="H98" s="0" t="inlineStr">
        <is>
          <t>L</t>
        </is>
      </c>
      <c r="I98" s="0">
        <v>55.99</v>
      </c>
      <c r="J98" s="0">
        <v>3</v>
      </c>
    </row>
    <row r="99" spans="1:10" customHeight="0">
      <c r="A99" s="0">
        <f>HYPERLINK("https://dl.dropboxusercontent.com/scl/fi/tpi7coyx7oxc3kdc37f1v/123506-af.jpg?rlkey=3g4ekpm660gierv04dlt6iu2l&amp;dl=0","Click to download Image")</f>
      </c>
      <c r="B99" s="0">
        <f>HYPERLINK("https://dl.dropboxusercontent.com/scl/fi/1mkk7g6rz61mwah4pqsh4/mens-jackets-size-chartsjaxtyn.jpg?rlkey=2ufi626t5mxaeh8y2r95uvbx0&amp;dl=0","Click to download SizeChart")</f>
      </c>
      <c r="C99" s="0" t="inlineStr">
        <is>
          <t>Jaxtyn Men's Light Fill Jacket</t>
        </is>
      </c>
      <c r="D99" s="0" t="inlineStr">
        <is>
          <t>123506</t>
        </is>
      </c>
      <c r="E99" s="0" t="inlineStr">
        <is>
          <t>BLANK JAXTYN M BK:123506D-XL</t>
        </is>
      </c>
      <c r="F99" s="0" t="inlineStr">
        <is>
          <t>899123506076</t>
        </is>
      </c>
      <c r="G99" s="0" t="inlineStr">
        <is>
          <t>MENS</t>
        </is>
      </c>
      <c r="H99" s="0" t="inlineStr">
        <is>
          <t>XL</t>
        </is>
      </c>
      <c r="I99" s="0">
        <v>55.99</v>
      </c>
      <c r="J99" s="0">
        <v>15</v>
      </c>
    </row>
    <row r="100" spans="1:10" customHeight="0">
      <c r="A100" s="0">
        <f>HYPERLINK("https://dl.dropboxusercontent.com/scl/fi/tpi7coyx7oxc3kdc37f1v/123506-af.jpg?rlkey=3g4ekpm660gierv04dlt6iu2l&amp;dl=0","Click to download Image")</f>
      </c>
      <c r="B100" s="0">
        <f>HYPERLINK("https://dl.dropboxusercontent.com/scl/fi/1mkk7g6rz61mwah4pqsh4/mens-jackets-size-chartsjaxtyn.jpg?rlkey=2ufi626t5mxaeh8y2r95uvbx0&amp;dl=0","Click to download SizeChart")</f>
      </c>
      <c r="C100" s="0" t="inlineStr">
        <is>
          <t>Jaxtyn Men's Light Fill Jacket</t>
        </is>
      </c>
      <c r="D100" s="0" t="inlineStr">
        <is>
          <t>123506</t>
        </is>
      </c>
      <c r="E100" s="0" t="inlineStr">
        <is>
          <t>BLANK JAXTYN M BK:123506E-2XL</t>
        </is>
      </c>
      <c r="F100" s="0" t="inlineStr">
        <is>
          <t>899123506083</t>
        </is>
      </c>
      <c r="G100" s="0" t="inlineStr">
        <is>
          <t>MENS</t>
        </is>
      </c>
      <c r="H100" s="0" t="inlineStr">
        <is>
          <t>2XL</t>
        </is>
      </c>
      <c r="I100" s="0">
        <v>55.99</v>
      </c>
      <c r="J100" s="0">
        <v>6</v>
      </c>
    </row>
    <row r="101" spans="1:10" customHeight="0">
      <c r="A101" s="0">
        <f>HYPERLINK("https://dl.dropboxusercontent.com/scl/fi/tpi7coyx7oxc3kdc37f1v/123506-af.jpg?rlkey=3g4ekpm660gierv04dlt6iu2l&amp;dl=0","Click to download Image")</f>
      </c>
      <c r="B101" s="0">
        <f>HYPERLINK("https://dl.dropboxusercontent.com/scl/fi/1mkk7g6rz61mwah4pqsh4/mens-jackets-size-chartsjaxtyn.jpg?rlkey=2ufi626t5mxaeh8y2r95uvbx0&amp;dl=0","Click to download SizeChart")</f>
      </c>
      <c r="C101" s="0" t="inlineStr">
        <is>
          <t>Jaxtyn Men's Light Fill Jacket</t>
        </is>
      </c>
      <c r="D101" s="0" t="inlineStr">
        <is>
          <t>123506</t>
        </is>
      </c>
      <c r="E101" s="0" t="inlineStr">
        <is>
          <t>BLANK JAXTYN M BK:123506F-3XL</t>
        </is>
      </c>
      <c r="F101" s="0" t="inlineStr">
        <is>
          <t>899123506090</t>
        </is>
      </c>
      <c r="G101" s="0" t="inlineStr">
        <is>
          <t>MENS</t>
        </is>
      </c>
      <c r="H101" s="0" t="inlineStr">
        <is>
          <t>3XL</t>
        </is>
      </c>
      <c r="I101" s="0">
        <v>55.99</v>
      </c>
      <c r="J101" s="0">
        <v>4</v>
      </c>
    </row>
    <row r="102" spans="1:10" customHeight="0">
      <c r="A102" s="0">
        <f>HYPERLINK("https://dl.dropboxusercontent.com/scl/fi/mdtcmmo1gmoiqlt5274qf/sideline1.jpg?rlkey=4vn3usmu7gxn0knyrl4mlnjad&amp;dl=0","Click to download Image")</f>
      </c>
      <c r="C102" s="0" t="inlineStr">
        <is>
          <t>Sideline Stadium-Approved Fanny Pack</t>
        </is>
      </c>
      <c r="D102" s="0" t="inlineStr">
        <is>
          <t>136811</t>
        </is>
      </c>
      <c r="E102" s="0" t="inlineStr">
        <is>
          <t>BLANK SIDELI CR:136811</t>
        </is>
      </c>
      <c r="F102" s="0" t="inlineStr">
        <is>
          <t>999136811010</t>
        </is>
      </c>
      <c r="I102" s="0">
        <v>12.99</v>
      </c>
      <c r="J102" s="0">
        <v>67</v>
      </c>
    </row>
    <row r="103" spans="1:10" customHeight="0">
      <c r="A103" s="0">
        <f>HYPERLINK("https://dl.dropboxusercontent.com/scl/fi/zgmmqogpikg2kdgev403j/132892-f.jpg?rlkey=ftx0pkv4gb604sbjj0zotsq69&amp;dl=0","Click to download Image")</f>
      </c>
      <c r="B103" s="0">
        <f>HYPERLINK("https://dl.dropboxusercontent.com/scl/fi/8zbi8pwbazqvqythwrq3n/mens-pullover-size-chartsmiro.jpg?rlkey=8w8i6zvs0gqyfn2i5apwwf2jf&amp;dl=0","Click to download SizeChart")</f>
      </c>
      <c r="C103" s="0" t="inlineStr">
        <is>
          <t>Miro Men's Scuba 1/4 Zip</t>
        </is>
      </c>
      <c r="D103" s="0" t="inlineStr">
        <is>
          <t>132892</t>
        </is>
      </c>
      <c r="E103" s="0" t="inlineStr">
        <is>
          <t>BLANK MIRO M BK:132892A-S</t>
        </is>
      </c>
      <c r="F103" s="0" t="inlineStr">
        <is>
          <t>899132892047</t>
        </is>
      </c>
      <c r="G103" s="0" t="inlineStr">
        <is>
          <t>MENS</t>
        </is>
      </c>
      <c r="H103" s="0" t="inlineStr">
        <is>
          <t>S</t>
        </is>
      </c>
      <c r="I103" s="0">
        <v>44.99</v>
      </c>
      <c r="J103" s="0">
        <v>44</v>
      </c>
    </row>
    <row r="104" spans="1:10" customHeight="0">
      <c r="A104" s="0">
        <f>HYPERLINK("https://dl.dropboxusercontent.com/scl/fi/zgmmqogpikg2kdgev403j/132892-f.jpg?rlkey=ftx0pkv4gb604sbjj0zotsq69&amp;dl=0","Click to download Image")</f>
      </c>
      <c r="B104" s="0">
        <f>HYPERLINK("https://dl.dropboxusercontent.com/scl/fi/8zbi8pwbazqvqythwrq3n/mens-pullover-size-chartsmiro.jpg?rlkey=8w8i6zvs0gqyfn2i5apwwf2jf&amp;dl=0","Click to download SizeChart")</f>
      </c>
      <c r="C104" s="0" t="inlineStr">
        <is>
          <t>Miro Men's Scuba 1/4 Zip</t>
        </is>
      </c>
      <c r="D104" s="0" t="inlineStr">
        <is>
          <t>132892</t>
        </is>
      </c>
      <c r="E104" s="0" t="inlineStr">
        <is>
          <t>BLANK MIRO M BK:132892B-M</t>
        </is>
      </c>
      <c r="F104" s="0" t="inlineStr">
        <is>
          <t>899132892054</t>
        </is>
      </c>
      <c r="G104" s="0" t="inlineStr">
        <is>
          <t>MENS</t>
        </is>
      </c>
      <c r="H104" s="0" t="inlineStr">
        <is>
          <t>M</t>
        </is>
      </c>
      <c r="I104" s="0">
        <v>44.99</v>
      </c>
      <c r="J104" s="0">
        <v>85</v>
      </c>
    </row>
    <row r="105" spans="1:10" customHeight="0">
      <c r="A105" s="0">
        <f>HYPERLINK("https://dl.dropboxusercontent.com/scl/fi/zgmmqogpikg2kdgev403j/132892-f.jpg?rlkey=ftx0pkv4gb604sbjj0zotsq69&amp;dl=0","Click to download Image")</f>
      </c>
      <c r="B105" s="0">
        <f>HYPERLINK("https://dl.dropboxusercontent.com/scl/fi/8zbi8pwbazqvqythwrq3n/mens-pullover-size-chartsmiro.jpg?rlkey=8w8i6zvs0gqyfn2i5apwwf2jf&amp;dl=0","Click to download SizeChart")</f>
      </c>
      <c r="C105" s="0" t="inlineStr">
        <is>
          <t>Miro Men's Scuba 1/4 Zip</t>
        </is>
      </c>
      <c r="D105" s="0" t="inlineStr">
        <is>
          <t>132892</t>
        </is>
      </c>
      <c r="E105" s="0" t="inlineStr">
        <is>
          <t>BLANK MIRO M BK:132892C-L</t>
        </is>
      </c>
      <c r="F105" s="0" t="inlineStr">
        <is>
          <t>899132892061</t>
        </is>
      </c>
      <c r="G105" s="0" t="inlineStr">
        <is>
          <t>MENS</t>
        </is>
      </c>
      <c r="H105" s="0" t="inlineStr">
        <is>
          <t>L</t>
        </is>
      </c>
      <c r="I105" s="0">
        <v>44.99</v>
      </c>
      <c r="J105" s="0">
        <v>116</v>
      </c>
    </row>
    <row r="106" spans="1:10" customHeight="0">
      <c r="A106" s="0">
        <f>HYPERLINK("https://dl.dropboxusercontent.com/scl/fi/zgmmqogpikg2kdgev403j/132892-f.jpg?rlkey=ftx0pkv4gb604sbjj0zotsq69&amp;dl=0","Click to download Image")</f>
      </c>
      <c r="B106" s="0">
        <f>HYPERLINK("https://dl.dropboxusercontent.com/scl/fi/8zbi8pwbazqvqythwrq3n/mens-pullover-size-chartsmiro.jpg?rlkey=8w8i6zvs0gqyfn2i5apwwf2jf&amp;dl=0","Click to download SizeChart")</f>
      </c>
      <c r="C106" s="0" t="inlineStr">
        <is>
          <t>Miro Men's Scuba 1/4 Zip</t>
        </is>
      </c>
      <c r="D106" s="0" t="inlineStr">
        <is>
          <t>132892</t>
        </is>
      </c>
      <c r="E106" s="0" t="inlineStr">
        <is>
          <t>BLANK MIRO M BK:132892D-XL</t>
        </is>
      </c>
      <c r="F106" s="0" t="inlineStr">
        <is>
          <t>899132892078</t>
        </is>
      </c>
      <c r="G106" s="0" t="inlineStr">
        <is>
          <t>MENS</t>
        </is>
      </c>
      <c r="H106" s="0" t="inlineStr">
        <is>
          <t>XL</t>
        </is>
      </c>
      <c r="I106" s="0">
        <v>44.99</v>
      </c>
      <c r="J106" s="0">
        <v>107</v>
      </c>
    </row>
    <row r="107" spans="1:10" customHeight="0">
      <c r="A107" s="0">
        <f>HYPERLINK("https://dl.dropboxusercontent.com/scl/fi/zgmmqogpikg2kdgev403j/132892-f.jpg?rlkey=ftx0pkv4gb604sbjj0zotsq69&amp;dl=0","Click to download Image")</f>
      </c>
      <c r="B107" s="0">
        <f>HYPERLINK("https://dl.dropboxusercontent.com/scl/fi/8zbi8pwbazqvqythwrq3n/mens-pullover-size-chartsmiro.jpg?rlkey=8w8i6zvs0gqyfn2i5apwwf2jf&amp;dl=0","Click to download SizeChart")</f>
      </c>
      <c r="C107" s="0" t="inlineStr">
        <is>
          <t>Miro Men's Scuba 1/4 Zip</t>
        </is>
      </c>
      <c r="D107" s="0" t="inlineStr">
        <is>
          <t>132892</t>
        </is>
      </c>
      <c r="E107" s="0" t="inlineStr">
        <is>
          <t>BLANK MIRO M BK:132892E-2XL</t>
        </is>
      </c>
      <c r="F107" s="0" t="inlineStr">
        <is>
          <t>899132892085</t>
        </is>
      </c>
      <c r="G107" s="0" t="inlineStr">
        <is>
          <t>MENS</t>
        </is>
      </c>
      <c r="H107" s="0" t="inlineStr">
        <is>
          <t>2XL</t>
        </is>
      </c>
      <c r="I107" s="0">
        <v>44.99</v>
      </c>
      <c r="J107" s="0">
        <v>71</v>
      </c>
    </row>
    <row r="108" spans="1:10" customHeight="0">
      <c r="A108" s="0">
        <f>HYPERLINK("https://dl.dropboxusercontent.com/scl/fi/zgmmqogpikg2kdgev403j/132892-f.jpg?rlkey=ftx0pkv4gb604sbjj0zotsq69&amp;dl=0","Click to download Image")</f>
      </c>
      <c r="B108" s="0">
        <f>HYPERLINK("https://dl.dropboxusercontent.com/scl/fi/8zbi8pwbazqvqythwrq3n/mens-pullover-size-chartsmiro.jpg?rlkey=8w8i6zvs0gqyfn2i5apwwf2jf&amp;dl=0","Click to download SizeChart")</f>
      </c>
      <c r="C108" s="0" t="inlineStr">
        <is>
          <t>Miro Men's Scuba 1/4 Zip</t>
        </is>
      </c>
      <c r="D108" s="0" t="inlineStr">
        <is>
          <t>132892</t>
        </is>
      </c>
      <c r="E108" s="0" t="inlineStr">
        <is>
          <t>BLANK MIRO M BK:132892F-3XL</t>
        </is>
      </c>
      <c r="F108" s="0" t="inlineStr">
        <is>
          <t>899132892092</t>
        </is>
      </c>
      <c r="G108" s="0" t="inlineStr">
        <is>
          <t>MENS</t>
        </is>
      </c>
      <c r="H108" s="0" t="inlineStr">
        <is>
          <t>3XL</t>
        </is>
      </c>
      <c r="I108" s="0">
        <v>44.99</v>
      </c>
      <c r="J108" s="0">
        <v>33</v>
      </c>
    </row>
    <row r="109" spans="1:10" customHeight="0">
      <c r="A109" s="0">
        <f>HYPERLINK("https://dl.dropboxusercontent.com/scl/fi/sqnr7oycq1eijzgeoz1ap/f22-ahrens.jpg?rlkey=ec17kcmdhg7jcjlhu65ppejdg&amp;dl=0","Click to download Image")</f>
      </c>
      <c r="B109" s="0">
        <f>HYPERLINK("https://dl.dropboxusercontent.com/scl/fi/cy6n4q8rpyzzgh5s736yu/mens-polo-size-chartsahrens.jpg?rlkey=nuomoswnplc7vqbzg1yz095zf&amp;dl=0","Click to download SizeChart")</f>
      </c>
      <c r="C109" s="0" t="inlineStr">
        <is>
          <t>Ahrens Men's Striped Performance Polo</t>
        </is>
      </c>
      <c r="D109" s="0" t="inlineStr">
        <is>
          <t>132947</t>
        </is>
      </c>
      <c r="E109" s="0" t="inlineStr">
        <is>
          <t>BLANK AHRENS M BK:132947A-S</t>
        </is>
      </c>
      <c r="F109" s="0" t="inlineStr">
        <is>
          <t>899132947044</t>
        </is>
      </c>
      <c r="G109" s="0" t="inlineStr">
        <is>
          <t>MENS</t>
        </is>
      </c>
      <c r="H109" s="0" t="inlineStr">
        <is>
          <t>S</t>
        </is>
      </c>
      <c r="I109" s="0">
        <v>36.99</v>
      </c>
      <c r="J109" s="0">
        <v>11</v>
      </c>
    </row>
    <row r="110" spans="1:10" customHeight="0">
      <c r="A110" s="0">
        <f>HYPERLINK("https://dl.dropboxusercontent.com/scl/fi/sqnr7oycq1eijzgeoz1ap/f22-ahrens.jpg?rlkey=ec17kcmdhg7jcjlhu65ppejdg&amp;dl=0","Click to download Image")</f>
      </c>
      <c r="B110" s="0">
        <f>HYPERLINK("https://dl.dropboxusercontent.com/scl/fi/cy6n4q8rpyzzgh5s736yu/mens-polo-size-chartsahrens.jpg?rlkey=nuomoswnplc7vqbzg1yz095zf&amp;dl=0","Click to download SizeChart")</f>
      </c>
      <c r="C110" s="0" t="inlineStr">
        <is>
          <t>Ahrens Men's Striped Performance Polo</t>
        </is>
      </c>
      <c r="D110" s="0" t="inlineStr">
        <is>
          <t>132947</t>
        </is>
      </c>
      <c r="E110" s="0" t="inlineStr">
        <is>
          <t>BLANK AHRENS M BK:132947B-M</t>
        </is>
      </c>
      <c r="F110" s="0" t="inlineStr">
        <is>
          <t>899132947051</t>
        </is>
      </c>
      <c r="G110" s="0" t="inlineStr">
        <is>
          <t>MENS</t>
        </is>
      </c>
      <c r="H110" s="0" t="inlineStr">
        <is>
          <t>M</t>
        </is>
      </c>
      <c r="I110" s="0">
        <v>36.99</v>
      </c>
      <c r="J110" s="0">
        <v>23</v>
      </c>
    </row>
    <row r="111" spans="1:10" customHeight="0">
      <c r="A111" s="0">
        <f>HYPERLINK("https://dl.dropboxusercontent.com/scl/fi/sqnr7oycq1eijzgeoz1ap/f22-ahrens.jpg?rlkey=ec17kcmdhg7jcjlhu65ppejdg&amp;dl=0","Click to download Image")</f>
      </c>
      <c r="B111" s="0">
        <f>HYPERLINK("https://dl.dropboxusercontent.com/scl/fi/cy6n4q8rpyzzgh5s736yu/mens-polo-size-chartsahrens.jpg?rlkey=nuomoswnplc7vqbzg1yz095zf&amp;dl=0","Click to download SizeChart")</f>
      </c>
      <c r="C111" s="0" t="inlineStr">
        <is>
          <t>Ahrens Men's Striped Performance Polo</t>
        </is>
      </c>
      <c r="D111" s="0" t="inlineStr">
        <is>
          <t>132947</t>
        </is>
      </c>
      <c r="E111" s="0" t="inlineStr">
        <is>
          <t>BLANK AHRENS M BK:132947C-L</t>
        </is>
      </c>
      <c r="F111" s="0" t="inlineStr">
        <is>
          <t>899132947068</t>
        </is>
      </c>
      <c r="G111" s="0" t="inlineStr">
        <is>
          <t>MENS</t>
        </is>
      </c>
      <c r="H111" s="0" t="inlineStr">
        <is>
          <t>L</t>
        </is>
      </c>
      <c r="I111" s="0">
        <v>36.99</v>
      </c>
      <c r="J111" s="0">
        <v>23</v>
      </c>
    </row>
    <row r="112" spans="1:10" customHeight="0">
      <c r="A112" s="0">
        <f>HYPERLINK("https://dl.dropboxusercontent.com/scl/fi/sqnr7oycq1eijzgeoz1ap/f22-ahrens.jpg?rlkey=ec17kcmdhg7jcjlhu65ppejdg&amp;dl=0","Click to download Image")</f>
      </c>
      <c r="B112" s="0">
        <f>HYPERLINK("https://dl.dropboxusercontent.com/scl/fi/cy6n4q8rpyzzgh5s736yu/mens-polo-size-chartsahrens.jpg?rlkey=nuomoswnplc7vqbzg1yz095zf&amp;dl=0","Click to download SizeChart")</f>
      </c>
      <c r="C112" s="0" t="inlineStr">
        <is>
          <t>Ahrens Men's Striped Performance Polo</t>
        </is>
      </c>
      <c r="D112" s="0" t="inlineStr">
        <is>
          <t>132947</t>
        </is>
      </c>
      <c r="E112" s="0" t="inlineStr">
        <is>
          <t>BLANK AHRENS M BK:132947D-XL</t>
        </is>
      </c>
      <c r="F112" s="0" t="inlineStr">
        <is>
          <t>899132947075</t>
        </is>
      </c>
      <c r="G112" s="0" t="inlineStr">
        <is>
          <t>MENS</t>
        </is>
      </c>
      <c r="H112" s="0" t="inlineStr">
        <is>
          <t>XL</t>
        </is>
      </c>
      <c r="I112" s="0">
        <v>36.99</v>
      </c>
      <c r="J112" s="0">
        <v>30</v>
      </c>
    </row>
    <row r="113" spans="1:10" customHeight="0">
      <c r="A113" s="0">
        <f>HYPERLINK("https://dl.dropboxusercontent.com/scl/fi/sqnr7oycq1eijzgeoz1ap/f22-ahrens.jpg?rlkey=ec17kcmdhg7jcjlhu65ppejdg&amp;dl=0","Click to download Image")</f>
      </c>
      <c r="B113" s="0">
        <f>HYPERLINK("https://dl.dropboxusercontent.com/scl/fi/cy6n4q8rpyzzgh5s736yu/mens-polo-size-chartsahrens.jpg?rlkey=nuomoswnplc7vqbzg1yz095zf&amp;dl=0","Click to download SizeChart")</f>
      </c>
      <c r="C113" s="0" t="inlineStr">
        <is>
          <t>Ahrens Men's Striped Performance Polo</t>
        </is>
      </c>
      <c r="D113" s="0" t="inlineStr">
        <is>
          <t>132947</t>
        </is>
      </c>
      <c r="E113" s="0" t="inlineStr">
        <is>
          <t>BLANK AHRENS M BK:132947E-2XL</t>
        </is>
      </c>
      <c r="F113" s="0" t="inlineStr">
        <is>
          <t>899132947082</t>
        </is>
      </c>
      <c r="G113" s="0" t="inlineStr">
        <is>
          <t>MENS</t>
        </is>
      </c>
      <c r="H113" s="0" t="inlineStr">
        <is>
          <t>2XL</t>
        </is>
      </c>
      <c r="I113" s="0">
        <v>36.99</v>
      </c>
      <c r="J113" s="0">
        <v>34</v>
      </c>
    </row>
    <row r="114" spans="1:10" customHeight="0">
      <c r="A114" s="0">
        <f>HYPERLINK("https://dl.dropboxusercontent.com/scl/fi/sqnr7oycq1eijzgeoz1ap/f22-ahrens.jpg?rlkey=ec17kcmdhg7jcjlhu65ppejdg&amp;dl=0","Click to download Image")</f>
      </c>
      <c r="B114" s="0">
        <f>HYPERLINK("https://dl.dropboxusercontent.com/scl/fi/cy6n4q8rpyzzgh5s736yu/mens-polo-size-chartsahrens.jpg?rlkey=nuomoswnplc7vqbzg1yz095zf&amp;dl=0","Click to download SizeChart")</f>
      </c>
      <c r="C114" s="0" t="inlineStr">
        <is>
          <t>Ahrens Men's Striped Performance Polo</t>
        </is>
      </c>
      <c r="D114" s="0" t="inlineStr">
        <is>
          <t>132947</t>
        </is>
      </c>
      <c r="E114" s="0" t="inlineStr">
        <is>
          <t>BLANK AHRENS M BK:132947F-3XL</t>
        </is>
      </c>
      <c r="F114" s="0" t="inlineStr">
        <is>
          <t>899132947099</t>
        </is>
      </c>
      <c r="G114" s="0" t="inlineStr">
        <is>
          <t>MENS</t>
        </is>
      </c>
      <c r="H114" s="0" t="inlineStr">
        <is>
          <t>3XL</t>
        </is>
      </c>
      <c r="I114" s="0">
        <v>36.99</v>
      </c>
      <c r="J114" s="0">
        <v>14</v>
      </c>
    </row>
    <row r="115" spans="1:10" customHeight="0">
      <c r="A115" s="0">
        <f>HYPERLINK("https://dl.dropboxusercontent.com/scl/fi/cly1j8laz5gahsrwem5iv/126687-f.jpg?rlkey=0lvto4edx0d7wwnvgvee8ss0e&amp;dl=0","Click to download Image")</f>
      </c>
      <c r="B115" s="0">
        <f>HYPERLINK("https://dl.dropboxusercontent.com/scl/fi/ypgh3bqxbqkgvr0o1b318/mens-polo-size-chartsbruce.jpg?rlkey=5a8fb5r4yck2612qxync7m3x0&amp;dl=0","Click to download SizeChart")</f>
      </c>
      <c r="C115" s="0" t="inlineStr">
        <is>
          <t>Whisky Men's Space Dye Polo</t>
        </is>
      </c>
      <c r="D115" s="0" t="inlineStr">
        <is>
          <t>126687</t>
        </is>
      </c>
      <c r="E115" s="0" t="inlineStr">
        <is>
          <t>BLANK WHISKY M BK:126687A-S</t>
        </is>
      </c>
      <c r="F115" s="0" t="inlineStr">
        <is>
          <t>899126687048</t>
        </is>
      </c>
      <c r="G115" s="0" t="inlineStr">
        <is>
          <t>MENS</t>
        </is>
      </c>
      <c r="H115" s="0" t="inlineStr">
        <is>
          <t>S</t>
        </is>
      </c>
      <c r="I115" s="0">
        <v>29.99</v>
      </c>
      <c r="J115" s="0">
        <v>95</v>
      </c>
    </row>
    <row r="116" spans="1:10" customHeight="0">
      <c r="A116" s="0">
        <f>HYPERLINK("https://dl.dropboxusercontent.com/scl/fi/cly1j8laz5gahsrwem5iv/126687-f.jpg?rlkey=0lvto4edx0d7wwnvgvee8ss0e&amp;dl=0","Click to download Image")</f>
      </c>
      <c r="B116" s="0">
        <f>HYPERLINK("https://dl.dropboxusercontent.com/scl/fi/ypgh3bqxbqkgvr0o1b318/mens-polo-size-chartsbruce.jpg?rlkey=5a8fb5r4yck2612qxync7m3x0&amp;dl=0","Click to download SizeChart")</f>
      </c>
      <c r="C116" s="0" t="inlineStr">
        <is>
          <t>Whisky Men's Space Dye Polo</t>
        </is>
      </c>
      <c r="D116" s="0" t="inlineStr">
        <is>
          <t>126687</t>
        </is>
      </c>
      <c r="E116" s="0" t="inlineStr">
        <is>
          <t>BLANK WHISKY M BK:126687B-M</t>
        </is>
      </c>
      <c r="F116" s="0" t="inlineStr">
        <is>
          <t>899126687055</t>
        </is>
      </c>
      <c r="G116" s="0" t="inlineStr">
        <is>
          <t>MENS</t>
        </is>
      </c>
      <c r="H116" s="0" t="inlineStr">
        <is>
          <t>M</t>
        </is>
      </c>
      <c r="I116" s="0">
        <v>29.99</v>
      </c>
      <c r="J116" s="0">
        <v>186</v>
      </c>
    </row>
    <row r="117" spans="1:10" customHeight="0">
      <c r="A117" s="0">
        <f>HYPERLINK("https://dl.dropboxusercontent.com/scl/fi/cly1j8laz5gahsrwem5iv/126687-f.jpg?rlkey=0lvto4edx0d7wwnvgvee8ss0e&amp;dl=0","Click to download Image")</f>
      </c>
      <c r="B117" s="0">
        <f>HYPERLINK("https://dl.dropboxusercontent.com/scl/fi/ypgh3bqxbqkgvr0o1b318/mens-polo-size-chartsbruce.jpg?rlkey=5a8fb5r4yck2612qxync7m3x0&amp;dl=0","Click to download SizeChart")</f>
      </c>
      <c r="C117" s="0" t="inlineStr">
        <is>
          <t>Whisky Men's Space Dye Polo</t>
        </is>
      </c>
      <c r="D117" s="0" t="inlineStr">
        <is>
          <t>126687</t>
        </is>
      </c>
      <c r="E117" s="0" t="inlineStr">
        <is>
          <t>BLANK WHISKY M BK:126687C-L</t>
        </is>
      </c>
      <c r="F117" s="0" t="inlineStr">
        <is>
          <t>899126687062</t>
        </is>
      </c>
      <c r="G117" s="0" t="inlineStr">
        <is>
          <t>MENS</t>
        </is>
      </c>
      <c r="H117" s="0" t="inlineStr">
        <is>
          <t>L</t>
        </is>
      </c>
      <c r="I117" s="0">
        <v>29.99</v>
      </c>
      <c r="J117" s="0">
        <v>271</v>
      </c>
    </row>
    <row r="118" spans="1:10" customHeight="0">
      <c r="A118" s="0">
        <f>HYPERLINK("https://dl.dropboxusercontent.com/scl/fi/cly1j8laz5gahsrwem5iv/126687-f.jpg?rlkey=0lvto4edx0d7wwnvgvee8ss0e&amp;dl=0","Click to download Image")</f>
      </c>
      <c r="B118" s="0">
        <f>HYPERLINK("https://dl.dropboxusercontent.com/scl/fi/ypgh3bqxbqkgvr0o1b318/mens-polo-size-chartsbruce.jpg?rlkey=5a8fb5r4yck2612qxync7m3x0&amp;dl=0","Click to download SizeChart")</f>
      </c>
      <c r="C118" s="0" t="inlineStr">
        <is>
          <t>Whisky Men's Space Dye Polo</t>
        </is>
      </c>
      <c r="D118" s="0" t="inlineStr">
        <is>
          <t>126687</t>
        </is>
      </c>
      <c r="E118" s="0" t="inlineStr">
        <is>
          <t>BLANK WHISKY M BK:126687D-XL</t>
        </is>
      </c>
      <c r="F118" s="0" t="inlineStr">
        <is>
          <t>899126687079</t>
        </is>
      </c>
      <c r="G118" s="0" t="inlineStr">
        <is>
          <t>MENS</t>
        </is>
      </c>
      <c r="H118" s="0" t="inlineStr">
        <is>
          <t>XL</t>
        </is>
      </c>
      <c r="I118" s="0">
        <v>29.99</v>
      </c>
      <c r="J118" s="0">
        <v>276</v>
      </c>
    </row>
    <row r="119" spans="1:10" customHeight="0">
      <c r="A119" s="0">
        <f>HYPERLINK("https://dl.dropboxusercontent.com/scl/fi/cly1j8laz5gahsrwem5iv/126687-f.jpg?rlkey=0lvto4edx0d7wwnvgvee8ss0e&amp;dl=0","Click to download Image")</f>
      </c>
      <c r="B119" s="0">
        <f>HYPERLINK("https://dl.dropboxusercontent.com/scl/fi/ypgh3bqxbqkgvr0o1b318/mens-polo-size-chartsbruce.jpg?rlkey=5a8fb5r4yck2612qxync7m3x0&amp;dl=0","Click to download SizeChart")</f>
      </c>
      <c r="C119" s="0" t="inlineStr">
        <is>
          <t>Whisky Men's Space Dye Polo</t>
        </is>
      </c>
      <c r="D119" s="0" t="inlineStr">
        <is>
          <t>126687</t>
        </is>
      </c>
      <c r="E119" s="0" t="inlineStr">
        <is>
          <t>BLANK WHISKY M BK:126687E-2XL</t>
        </is>
      </c>
      <c r="F119" s="0" t="inlineStr">
        <is>
          <t>899126687086</t>
        </is>
      </c>
      <c r="G119" s="0" t="inlineStr">
        <is>
          <t>MENS</t>
        </is>
      </c>
      <c r="H119" s="0" t="inlineStr">
        <is>
          <t>2XL</t>
        </is>
      </c>
      <c r="I119" s="0">
        <v>29.99</v>
      </c>
      <c r="J119" s="0">
        <v>182</v>
      </c>
    </row>
    <row r="120" spans="1:10" customHeight="0">
      <c r="A120" s="0">
        <f>HYPERLINK("https://dl.dropboxusercontent.com/scl/fi/cly1j8laz5gahsrwem5iv/126687-f.jpg?rlkey=0lvto4edx0d7wwnvgvee8ss0e&amp;dl=0","Click to download Image")</f>
      </c>
      <c r="B120" s="0">
        <f>HYPERLINK("https://dl.dropboxusercontent.com/scl/fi/ypgh3bqxbqkgvr0o1b318/mens-polo-size-chartsbruce.jpg?rlkey=5a8fb5r4yck2612qxync7m3x0&amp;dl=0","Click to download SizeChart")</f>
      </c>
      <c r="C120" s="0" t="inlineStr">
        <is>
          <t>Whisky Men's Space Dye Polo</t>
        </is>
      </c>
      <c r="D120" s="0" t="inlineStr">
        <is>
          <t>126687</t>
        </is>
      </c>
      <c r="E120" s="0" t="inlineStr">
        <is>
          <t>BLANK WHISKY M BK:126687F-3XL</t>
        </is>
      </c>
      <c r="F120" s="0" t="inlineStr">
        <is>
          <t>899126687093</t>
        </is>
      </c>
      <c r="G120" s="0" t="inlineStr">
        <is>
          <t>MENS</t>
        </is>
      </c>
      <c r="H120" s="0" t="inlineStr">
        <is>
          <t>3XL</t>
        </is>
      </c>
      <c r="I120" s="0">
        <v>29.99</v>
      </c>
      <c r="J120" s="0">
        <v>93</v>
      </c>
    </row>
    <row r="121" spans="1:10" customHeight="0">
      <c r="A121" s="0">
        <f>HYPERLINK("https://dl.dropboxusercontent.com/scl/fi/ld9mro7kt5iu8j8pbdken/price-34.jpg?rlkey=1wpwfg2yp0moufswhgwuavg71&amp;dl=0","Click to download Image")</f>
      </c>
      <c r="B121" s="0">
        <f>HYPERLINK("https://dl.dropboxusercontent.com/scl/fi/k728g5fsf6vmyozr18ux5/mens-hoodie-size-chartsprice.jpg?rlkey=ku44wv101x5whgk66n7d3nq66&amp;dl=0","Click to download SizeChart")</f>
      </c>
      <c r="C121" s="0" t="inlineStr">
        <is>
          <t>Price Men's Scuba Hoodie</t>
        </is>
      </c>
      <c r="D121" s="0" t="inlineStr">
        <is>
          <t>111567</t>
        </is>
      </c>
      <c r="E121" s="0" t="inlineStr">
        <is>
          <t>BLANK PRICE BLACK:111567A - S</t>
        </is>
      </c>
      <c r="G121" s="0" t="inlineStr">
        <is>
          <t>MENS</t>
        </is>
      </c>
      <c r="H121" s="0" t="inlineStr">
        <is>
          <t>S</t>
        </is>
      </c>
      <c r="I121" s="0">
        <v>39.99</v>
      </c>
      <c r="J121" s="0">
        <v>83</v>
      </c>
    </row>
    <row r="122" spans="1:10" customHeight="0">
      <c r="A122" s="0">
        <f>HYPERLINK("https://dl.dropboxusercontent.com/scl/fi/ld9mro7kt5iu8j8pbdken/price-34.jpg?rlkey=1wpwfg2yp0moufswhgwuavg71&amp;dl=0","Click to download Image")</f>
      </c>
      <c r="B122" s="0">
        <f>HYPERLINK("https://dl.dropboxusercontent.com/scl/fi/k728g5fsf6vmyozr18ux5/mens-hoodie-size-chartsprice.jpg?rlkey=ku44wv101x5whgk66n7d3nq66&amp;dl=0","Click to download SizeChart")</f>
      </c>
      <c r="C122" s="0" t="inlineStr">
        <is>
          <t>Price Men's Scuba Hoodie</t>
        </is>
      </c>
      <c r="D122" s="0" t="inlineStr">
        <is>
          <t>111567</t>
        </is>
      </c>
      <c r="E122" s="0" t="inlineStr">
        <is>
          <t>BLANK PRICE BLACK:111567B - M</t>
        </is>
      </c>
      <c r="G122" s="0" t="inlineStr">
        <is>
          <t>MENS</t>
        </is>
      </c>
      <c r="H122" s="0" t="inlineStr">
        <is>
          <t>M</t>
        </is>
      </c>
      <c r="I122" s="0">
        <v>39.99</v>
      </c>
      <c r="J122" s="0">
        <v>153</v>
      </c>
    </row>
    <row r="123" spans="1:10" customHeight="0">
      <c r="A123" s="0">
        <f>HYPERLINK("https://dl.dropboxusercontent.com/scl/fi/ld9mro7kt5iu8j8pbdken/price-34.jpg?rlkey=1wpwfg2yp0moufswhgwuavg71&amp;dl=0","Click to download Image")</f>
      </c>
      <c r="B123" s="0">
        <f>HYPERLINK("https://dl.dropboxusercontent.com/scl/fi/k728g5fsf6vmyozr18ux5/mens-hoodie-size-chartsprice.jpg?rlkey=ku44wv101x5whgk66n7d3nq66&amp;dl=0","Click to download SizeChart")</f>
      </c>
      <c r="C123" s="0" t="inlineStr">
        <is>
          <t>Price Men's Scuba Hoodie</t>
        </is>
      </c>
      <c r="D123" s="0" t="inlineStr">
        <is>
          <t>111567</t>
        </is>
      </c>
      <c r="E123" s="0" t="inlineStr">
        <is>
          <t>BLANK PRICE BLACK:111567C - L</t>
        </is>
      </c>
      <c r="G123" s="0" t="inlineStr">
        <is>
          <t>MENS</t>
        </is>
      </c>
      <c r="H123" s="0" t="inlineStr">
        <is>
          <t>L</t>
        </is>
      </c>
      <c r="I123" s="0">
        <v>39.99</v>
      </c>
      <c r="J123" s="0">
        <v>213</v>
      </c>
    </row>
    <row r="124" spans="1:10" customHeight="0">
      <c r="A124" s="0">
        <f>HYPERLINK("https://dl.dropboxusercontent.com/scl/fi/ld9mro7kt5iu8j8pbdken/price-34.jpg?rlkey=1wpwfg2yp0moufswhgwuavg71&amp;dl=0","Click to download Image")</f>
      </c>
      <c r="B124" s="0">
        <f>HYPERLINK("https://dl.dropboxusercontent.com/scl/fi/k728g5fsf6vmyozr18ux5/mens-hoodie-size-chartsprice.jpg?rlkey=ku44wv101x5whgk66n7d3nq66&amp;dl=0","Click to download SizeChart")</f>
      </c>
      <c r="C124" s="0" t="inlineStr">
        <is>
          <t>Price Men's Scuba Hoodie</t>
        </is>
      </c>
      <c r="D124" s="0" t="inlineStr">
        <is>
          <t>111567</t>
        </is>
      </c>
      <c r="E124" s="0" t="inlineStr">
        <is>
          <t>BLANK PRICE BLACK:111567D - XL</t>
        </is>
      </c>
      <c r="G124" s="0" t="inlineStr">
        <is>
          <t>MENS</t>
        </is>
      </c>
      <c r="H124" s="0" t="inlineStr">
        <is>
          <t>XL</t>
        </is>
      </c>
      <c r="I124" s="0">
        <v>39.99</v>
      </c>
      <c r="J124" s="0">
        <v>239</v>
      </c>
    </row>
    <row r="125" spans="1:10" customHeight="0">
      <c r="A125" s="0">
        <f>HYPERLINK("https://dl.dropboxusercontent.com/scl/fi/ld9mro7kt5iu8j8pbdken/price-34.jpg?rlkey=1wpwfg2yp0moufswhgwuavg71&amp;dl=0","Click to download Image")</f>
      </c>
      <c r="B125" s="0">
        <f>HYPERLINK("https://dl.dropboxusercontent.com/scl/fi/k728g5fsf6vmyozr18ux5/mens-hoodie-size-chartsprice.jpg?rlkey=ku44wv101x5whgk66n7d3nq66&amp;dl=0","Click to download SizeChart")</f>
      </c>
      <c r="C125" s="0" t="inlineStr">
        <is>
          <t>Price Men's Scuba Hoodie</t>
        </is>
      </c>
      <c r="D125" s="0" t="inlineStr">
        <is>
          <t>111567</t>
        </is>
      </c>
      <c r="E125" s="0" t="inlineStr">
        <is>
          <t>BLANK PRICE BLACK:111567E - 2XL</t>
        </is>
      </c>
      <c r="G125" s="0" t="inlineStr">
        <is>
          <t>MENS</t>
        </is>
      </c>
      <c r="H125" s="0" t="inlineStr">
        <is>
          <t>2XL</t>
        </is>
      </c>
      <c r="I125" s="0">
        <v>39.99</v>
      </c>
      <c r="J125" s="0">
        <v>169</v>
      </c>
    </row>
    <row r="126" spans="1:10" customHeight="0">
      <c r="A126" s="0">
        <f>HYPERLINK("https://dl.dropboxusercontent.com/scl/fi/ld9mro7kt5iu8j8pbdken/price-34.jpg?rlkey=1wpwfg2yp0moufswhgwuavg71&amp;dl=0","Click to download Image")</f>
      </c>
      <c r="B126" s="0">
        <f>HYPERLINK("https://dl.dropboxusercontent.com/scl/fi/k728g5fsf6vmyozr18ux5/mens-hoodie-size-chartsprice.jpg?rlkey=ku44wv101x5whgk66n7d3nq66&amp;dl=0","Click to download SizeChart")</f>
      </c>
      <c r="C126" s="0" t="inlineStr">
        <is>
          <t>Price Men's Scuba Hoodie</t>
        </is>
      </c>
      <c r="D126" s="0" t="inlineStr">
        <is>
          <t>111567</t>
        </is>
      </c>
      <c r="E126" s="0" t="inlineStr">
        <is>
          <t>BLANK PRICE BLACK:111567F - 3XL</t>
        </is>
      </c>
      <c r="G126" s="0" t="inlineStr">
        <is>
          <t>MENS</t>
        </is>
      </c>
      <c r="H126" s="0" t="inlineStr">
        <is>
          <t>3XL</t>
        </is>
      </c>
      <c r="I126" s="0">
        <v>39.99</v>
      </c>
      <c r="J126" s="0">
        <v>96</v>
      </c>
    </row>
    <row r="127" spans="1:10" customHeight="0">
      <c r="A127" s="0">
        <f>HYPERLINK("https://dl.dropboxusercontent.com/scl/fi/o5fi28wstfhgv4rdi09i4/mvp-135959-af.jpg?rlkey=tx3t1j10t1w8c8254k1gs8shs&amp;dl=0","Click to download Image")</f>
      </c>
      <c r="C127" s="0" t="inlineStr">
        <is>
          <t>MVP 12-Can Crosshatch Cooler</t>
        </is>
      </c>
      <c r="D127" s="0" t="inlineStr">
        <is>
          <t>135959</t>
        </is>
      </c>
      <c r="E127" s="0" t="inlineStr">
        <is>
          <t>BLANK MVP BK:135959</t>
        </is>
      </c>
      <c r="F127" s="0" t="inlineStr">
        <is>
          <t>999135959010</t>
        </is>
      </c>
      <c r="I127" s="0">
        <v>29.99</v>
      </c>
      <c r="J127" s="0">
        <v>14</v>
      </c>
    </row>
    <row r="128" spans="1:10" customHeight="0">
      <c r="A128" s="0">
        <f>HYPERLINK("https://dl.dropboxusercontent.com/scl/fi/ji54cc40p60u5nlokjk24/quincy-152961-f.jpg?rlkey=xpgkb4k6qgslf1cwavnzoboyn&amp;dl=0","Click to download Image")</f>
      </c>
      <c r="B128" s="0">
        <f>HYPERLINK("https://dl.dropboxusercontent.com/scl/fi/mvgiuv85k896x3ufp74un/mens-hoodie-size-chartsquincy-crewneck.jpg?rlkey=pe4iz8btf4teeeu5sa9omljmm&amp;dl=0","Click to download SizeChart")</f>
      </c>
      <c r="C128" s="0" t="inlineStr">
        <is>
          <t>Quincy Men's Fleece Sweatshirt</t>
        </is>
      </c>
      <c r="D128" s="0" t="inlineStr">
        <is>
          <t>152961</t>
        </is>
      </c>
      <c r="E128" s="0" t="inlineStr">
        <is>
          <t>BLANK QUINCYSW M CL:152961A-S</t>
        </is>
      </c>
      <c r="F128" s="0" t="inlineStr">
        <is>
          <t>899152961044</t>
        </is>
      </c>
      <c r="G128" s="0" t="inlineStr">
        <is>
          <t>MENS</t>
        </is>
      </c>
      <c r="H128" s="0" t="inlineStr">
        <is>
          <t>S</t>
        </is>
      </c>
      <c r="I128" s="0">
        <v>29.99</v>
      </c>
      <c r="J128" s="0">
        <v>3</v>
      </c>
    </row>
    <row r="129" spans="1:10" customHeight="0">
      <c r="A129" s="0">
        <f>HYPERLINK("https://dl.dropboxusercontent.com/scl/fi/ji54cc40p60u5nlokjk24/quincy-152961-f.jpg?rlkey=xpgkb4k6qgslf1cwavnzoboyn&amp;dl=0","Click to download Image")</f>
      </c>
      <c r="B129" s="0">
        <f>HYPERLINK("https://dl.dropboxusercontent.com/scl/fi/mvgiuv85k896x3ufp74un/mens-hoodie-size-chartsquincy-crewneck.jpg?rlkey=pe4iz8btf4teeeu5sa9omljmm&amp;dl=0","Click to download SizeChart")</f>
      </c>
      <c r="C129" s="0" t="inlineStr">
        <is>
          <t>Quincy Men's Fleece Sweatshirt</t>
        </is>
      </c>
      <c r="D129" s="0" t="inlineStr">
        <is>
          <t>152961</t>
        </is>
      </c>
      <c r="E129" s="0" t="inlineStr">
        <is>
          <t>BLANK QUINCYSW M CL:152961B-M</t>
        </is>
      </c>
      <c r="F129" s="0" t="inlineStr">
        <is>
          <t>899152961051</t>
        </is>
      </c>
      <c r="G129" s="0" t="inlineStr">
        <is>
          <t>MENS</t>
        </is>
      </c>
      <c r="H129" s="0" t="inlineStr">
        <is>
          <t>M</t>
        </is>
      </c>
      <c r="I129" s="0">
        <v>29.99</v>
      </c>
      <c r="J129" s="0">
        <v>6</v>
      </c>
    </row>
    <row r="130" spans="1:10" customHeight="0">
      <c r="A130" s="0">
        <f>HYPERLINK("https://dl.dropboxusercontent.com/scl/fi/ji54cc40p60u5nlokjk24/quincy-152961-f.jpg?rlkey=xpgkb4k6qgslf1cwavnzoboyn&amp;dl=0","Click to download Image")</f>
      </c>
      <c r="B130" s="0">
        <f>HYPERLINK("https://dl.dropboxusercontent.com/scl/fi/mvgiuv85k896x3ufp74un/mens-hoodie-size-chartsquincy-crewneck.jpg?rlkey=pe4iz8btf4teeeu5sa9omljmm&amp;dl=0","Click to download SizeChart")</f>
      </c>
      <c r="C130" s="0" t="inlineStr">
        <is>
          <t>Quincy Men's Fleece Sweatshirt</t>
        </is>
      </c>
      <c r="D130" s="0" t="inlineStr">
        <is>
          <t>152961</t>
        </is>
      </c>
      <c r="E130" s="0" t="inlineStr">
        <is>
          <t>BLANK QUINCYSW M CL:152961C-L</t>
        </is>
      </c>
      <c r="F130" s="0" t="inlineStr">
        <is>
          <t>899152961068</t>
        </is>
      </c>
      <c r="G130" s="0" t="inlineStr">
        <is>
          <t>MENS</t>
        </is>
      </c>
      <c r="H130" s="0" t="inlineStr">
        <is>
          <t>L</t>
        </is>
      </c>
      <c r="I130" s="0">
        <v>29.99</v>
      </c>
      <c r="J130" s="0">
        <v>5</v>
      </c>
    </row>
    <row r="131" spans="1:10" customHeight="0">
      <c r="A131" s="0">
        <f>HYPERLINK("https://dl.dropboxusercontent.com/scl/fi/ji54cc40p60u5nlokjk24/quincy-152961-f.jpg?rlkey=xpgkb4k6qgslf1cwavnzoboyn&amp;dl=0","Click to download Image")</f>
      </c>
      <c r="B131" s="0">
        <f>HYPERLINK("https://dl.dropboxusercontent.com/scl/fi/mvgiuv85k896x3ufp74un/mens-hoodie-size-chartsquincy-crewneck.jpg?rlkey=pe4iz8btf4teeeu5sa9omljmm&amp;dl=0","Click to download SizeChart")</f>
      </c>
      <c r="C131" s="0" t="inlineStr">
        <is>
          <t>Quincy Men's Fleece Sweatshirt</t>
        </is>
      </c>
      <c r="D131" s="0" t="inlineStr">
        <is>
          <t>152961</t>
        </is>
      </c>
      <c r="E131" s="0" t="inlineStr">
        <is>
          <t>BLANK QUINCYSW M CL:152961D-XL</t>
        </is>
      </c>
      <c r="F131" s="0" t="inlineStr">
        <is>
          <t>899152961075</t>
        </is>
      </c>
      <c r="G131" s="0" t="inlineStr">
        <is>
          <t>MENS</t>
        </is>
      </c>
      <c r="H131" s="0" t="inlineStr">
        <is>
          <t>XL</t>
        </is>
      </c>
      <c r="I131" s="0">
        <v>29.99</v>
      </c>
      <c r="J131" s="0">
        <v>9</v>
      </c>
    </row>
    <row r="132" spans="1:10" customHeight="0">
      <c r="A132" s="0">
        <f>HYPERLINK("https://dl.dropboxusercontent.com/scl/fi/ji54cc40p60u5nlokjk24/quincy-152961-f.jpg?rlkey=xpgkb4k6qgslf1cwavnzoboyn&amp;dl=0","Click to download Image")</f>
      </c>
      <c r="B132" s="0">
        <f>HYPERLINK("https://dl.dropboxusercontent.com/scl/fi/mvgiuv85k896x3ufp74un/mens-hoodie-size-chartsquincy-crewneck.jpg?rlkey=pe4iz8btf4teeeu5sa9omljmm&amp;dl=0","Click to download SizeChart")</f>
      </c>
      <c r="C132" s="0" t="inlineStr">
        <is>
          <t>Quincy Men's Fleece Sweatshirt</t>
        </is>
      </c>
      <c r="D132" s="0" t="inlineStr">
        <is>
          <t>152961</t>
        </is>
      </c>
      <c r="E132" s="0" t="inlineStr">
        <is>
          <t>BLANK QUINCYSW M CL:152961E-2XL</t>
        </is>
      </c>
      <c r="F132" s="0" t="inlineStr">
        <is>
          <t>899152961082</t>
        </is>
      </c>
      <c r="G132" s="0" t="inlineStr">
        <is>
          <t>MENS</t>
        </is>
      </c>
      <c r="H132" s="0" t="inlineStr">
        <is>
          <t>2XL</t>
        </is>
      </c>
      <c r="I132" s="0">
        <v>31.99</v>
      </c>
      <c r="J132" s="0">
        <v>6</v>
      </c>
    </row>
    <row r="133" spans="1:10" customHeight="0">
      <c r="A133" s="0">
        <f>HYPERLINK("https://dl.dropboxusercontent.com/scl/fi/ji54cc40p60u5nlokjk24/quincy-152961-f.jpg?rlkey=xpgkb4k6qgslf1cwavnzoboyn&amp;dl=0","Click to download Image")</f>
      </c>
      <c r="B133" s="0">
        <f>HYPERLINK("https://dl.dropboxusercontent.com/scl/fi/mvgiuv85k896x3ufp74un/mens-hoodie-size-chartsquincy-crewneck.jpg?rlkey=pe4iz8btf4teeeu5sa9omljmm&amp;dl=0","Click to download SizeChart")</f>
      </c>
      <c r="C133" s="0" t="inlineStr">
        <is>
          <t>Quincy Men's Fleece Sweatshirt</t>
        </is>
      </c>
      <c r="D133" s="0" t="inlineStr">
        <is>
          <t>152961</t>
        </is>
      </c>
      <c r="E133" s="0" t="inlineStr">
        <is>
          <t>BLANK QUINCYSW M CL:152961F-3XL</t>
        </is>
      </c>
      <c r="F133" s="0" t="inlineStr">
        <is>
          <t>899152961099</t>
        </is>
      </c>
      <c r="G133" s="0" t="inlineStr">
        <is>
          <t>MENS</t>
        </is>
      </c>
      <c r="H133" s="0" t="inlineStr">
        <is>
          <t>3XL</t>
        </is>
      </c>
      <c r="I133" s="0">
        <v>31.99</v>
      </c>
      <c r="J133" s="0">
        <v>3</v>
      </c>
    </row>
    <row r="134" spans="1:10" customHeight="0">
      <c r="A134" s="0">
        <f>HYPERLINK("https://dl.dropboxusercontent.com/scl/fi/mu2enck0w55k3b5cr5y69/gloria.jpg?rlkey=91ocuiwzlbi45t1fzxd5i6uor&amp;dl=0","Click to download Image")</f>
      </c>
      <c r="B134" s="0">
        <f>HYPERLINK("https://dl.dropboxusercontent.com/scl/fi/2uutdq0pt2l0f1q253474/womens-polo-size-chartsgloria.jpg?rlkey=24bfhcvbf42mfh2m690lcswn7&amp;dl=0","Click to download SizeChart")</f>
      </c>
      <c r="C134" s="0" t="inlineStr">
        <is>
          <t>Gloria Women's Pique Polo</t>
        </is>
      </c>
      <c r="D134" s="0" t="inlineStr">
        <is>
          <t>121645</t>
        </is>
      </c>
      <c r="E134" s="0" t="inlineStr">
        <is>
          <t>BLANK GLORI W GY:121645A-S</t>
        </is>
      </c>
      <c r="F134" s="0" t="inlineStr">
        <is>
          <t>899121645043</t>
        </is>
      </c>
      <c r="G134" s="0" t="inlineStr">
        <is>
          <t>WOMENS</t>
        </is>
      </c>
      <c r="H134" s="0" t="inlineStr">
        <is>
          <t>S</t>
        </is>
      </c>
      <c r="I134" s="0">
        <v>36.99</v>
      </c>
      <c r="J134" s="0">
        <v>23</v>
      </c>
    </row>
    <row r="135" spans="1:10" customHeight="0">
      <c r="A135" s="0">
        <f>HYPERLINK("https://dl.dropboxusercontent.com/scl/fi/mu2enck0w55k3b5cr5y69/gloria.jpg?rlkey=91ocuiwzlbi45t1fzxd5i6uor&amp;dl=0","Click to download Image")</f>
      </c>
      <c r="B135" s="0">
        <f>HYPERLINK("https://dl.dropboxusercontent.com/scl/fi/2uutdq0pt2l0f1q253474/womens-polo-size-chartsgloria.jpg?rlkey=24bfhcvbf42mfh2m690lcswn7&amp;dl=0","Click to download SizeChart")</f>
      </c>
      <c r="C135" s="0" t="inlineStr">
        <is>
          <t>Gloria Women's Pique Polo</t>
        </is>
      </c>
      <c r="D135" s="0" t="inlineStr">
        <is>
          <t>121645</t>
        </is>
      </c>
      <c r="E135" s="0" t="inlineStr">
        <is>
          <t>BLANK GLORI W GY:121645B-M</t>
        </is>
      </c>
      <c r="F135" s="0" t="inlineStr">
        <is>
          <t>899121645050</t>
        </is>
      </c>
      <c r="G135" s="0" t="inlineStr">
        <is>
          <t>WOMENS</t>
        </is>
      </c>
      <c r="H135" s="0" t="inlineStr">
        <is>
          <t>M</t>
        </is>
      </c>
      <c r="I135" s="0">
        <v>36.99</v>
      </c>
      <c r="J135" s="0">
        <v>46</v>
      </c>
    </row>
    <row r="136" spans="1:10" customHeight="0">
      <c r="A136" s="0">
        <f>HYPERLINK("https://dl.dropboxusercontent.com/scl/fi/mu2enck0w55k3b5cr5y69/gloria.jpg?rlkey=91ocuiwzlbi45t1fzxd5i6uor&amp;dl=0","Click to download Image")</f>
      </c>
      <c r="B136" s="0">
        <f>HYPERLINK("https://dl.dropboxusercontent.com/scl/fi/2uutdq0pt2l0f1q253474/womens-polo-size-chartsgloria.jpg?rlkey=24bfhcvbf42mfh2m690lcswn7&amp;dl=0","Click to download SizeChart")</f>
      </c>
      <c r="C136" s="0" t="inlineStr">
        <is>
          <t>Gloria Women's Pique Polo</t>
        </is>
      </c>
      <c r="D136" s="0" t="inlineStr">
        <is>
          <t>121645</t>
        </is>
      </c>
      <c r="E136" s="0" t="inlineStr">
        <is>
          <t>BLANK GLORI W GY:121645C-L</t>
        </is>
      </c>
      <c r="F136" s="0" t="inlineStr">
        <is>
          <t>899121645067</t>
        </is>
      </c>
      <c r="G136" s="0" t="inlineStr">
        <is>
          <t>WOMENS</t>
        </is>
      </c>
      <c r="H136" s="0" t="inlineStr">
        <is>
          <t>L</t>
        </is>
      </c>
      <c r="I136" s="0">
        <v>36.99</v>
      </c>
      <c r="J136" s="0">
        <v>46</v>
      </c>
    </row>
    <row r="137" spans="1:10" customHeight="0">
      <c r="A137" s="0">
        <f>HYPERLINK("https://dl.dropboxusercontent.com/scl/fi/mu2enck0w55k3b5cr5y69/gloria.jpg?rlkey=91ocuiwzlbi45t1fzxd5i6uor&amp;dl=0","Click to download Image")</f>
      </c>
      <c r="B137" s="0">
        <f>HYPERLINK("https://dl.dropboxusercontent.com/scl/fi/2uutdq0pt2l0f1q253474/womens-polo-size-chartsgloria.jpg?rlkey=24bfhcvbf42mfh2m690lcswn7&amp;dl=0","Click to download SizeChart")</f>
      </c>
      <c r="C137" s="0" t="inlineStr">
        <is>
          <t>Gloria Women's Pique Polo</t>
        </is>
      </c>
      <c r="D137" s="0" t="inlineStr">
        <is>
          <t>121645</t>
        </is>
      </c>
      <c r="E137" s="0" t="inlineStr">
        <is>
          <t>BLANK GLORI W GY:121645D-XL</t>
        </is>
      </c>
      <c r="F137" s="0" t="inlineStr">
        <is>
          <t>899121645074</t>
        </is>
      </c>
      <c r="G137" s="0" t="inlineStr">
        <is>
          <t>WOMENS</t>
        </is>
      </c>
      <c r="H137" s="0" t="inlineStr">
        <is>
          <t>XL</t>
        </is>
      </c>
      <c r="I137" s="0">
        <v>36.99</v>
      </c>
      <c r="J137" s="0">
        <v>21</v>
      </c>
    </row>
    <row r="138" spans="1:10" customHeight="0">
      <c r="A138" s="0">
        <f>HYPERLINK("https://dl.dropboxusercontent.com/scl/fi/mu2enck0w55k3b5cr5y69/gloria.jpg?rlkey=91ocuiwzlbi45t1fzxd5i6uor&amp;dl=0","Click to download Image")</f>
      </c>
      <c r="B138" s="0">
        <f>HYPERLINK("https://dl.dropboxusercontent.com/scl/fi/2uutdq0pt2l0f1q253474/womens-polo-size-chartsgloria.jpg?rlkey=24bfhcvbf42mfh2m690lcswn7&amp;dl=0","Click to download SizeChart")</f>
      </c>
      <c r="C138" s="0" t="inlineStr">
        <is>
          <t>Gloria Women's Pique Polo</t>
        </is>
      </c>
      <c r="D138" s="0" t="inlineStr">
        <is>
          <t>121645</t>
        </is>
      </c>
      <c r="E138" s="0" t="inlineStr">
        <is>
          <t>BLANK GLORI W GY:121645E-2XL</t>
        </is>
      </c>
      <c r="F138" s="0" t="inlineStr">
        <is>
          <t>899121645081</t>
        </is>
      </c>
      <c r="G138" s="0" t="inlineStr">
        <is>
          <t>WOMENS</t>
        </is>
      </c>
      <c r="H138" s="0" t="inlineStr">
        <is>
          <t>2XL</t>
        </is>
      </c>
      <c r="I138" s="0">
        <v>36.99</v>
      </c>
      <c r="J138" s="0">
        <v>11</v>
      </c>
    </row>
    <row r="139" spans="1:10" customHeight="0">
      <c r="A139" s="0">
        <f>HYPERLINK("https://dl.dropboxusercontent.com/scl/fi/mu2enck0w55k3b5cr5y69/gloria.jpg?rlkey=91ocuiwzlbi45t1fzxd5i6uor&amp;dl=0","Click to download Image")</f>
      </c>
      <c r="B139" s="0">
        <f>HYPERLINK("https://dl.dropboxusercontent.com/scl/fi/2uutdq0pt2l0f1q253474/womens-polo-size-chartsgloria.jpg?rlkey=24bfhcvbf42mfh2m690lcswn7&amp;dl=0","Click to download SizeChart")</f>
      </c>
      <c r="C139" s="0" t="inlineStr">
        <is>
          <t>Gloria Women's Pique Polo</t>
        </is>
      </c>
      <c r="D139" s="0" t="inlineStr">
        <is>
          <t>121645</t>
        </is>
      </c>
      <c r="E139" s="0" t="inlineStr">
        <is>
          <t>BLANK GLORI W GY:121645F-3XL</t>
        </is>
      </c>
      <c r="F139" s="0" t="inlineStr">
        <is>
          <t>899121645098</t>
        </is>
      </c>
      <c r="G139" s="0" t="inlineStr">
        <is>
          <t>WOMENS</t>
        </is>
      </c>
      <c r="H139" s="0" t="inlineStr">
        <is>
          <t>3XL</t>
        </is>
      </c>
      <c r="I139" s="0">
        <v>36.99</v>
      </c>
      <c r="J139" s="0">
        <v>5</v>
      </c>
    </row>
    <row r="140" spans="1:10" customHeight="0">
      <c r="A140" s="0">
        <f>HYPERLINK("https://dl.dropboxusercontent.com/scl/fi/pkeveis08weffrr0wrrd3/115428-af.jpg?rlkey=29qi7pb1bev64feuhehjn6fhn&amp;dl=0","Click to download Image")</f>
      </c>
      <c r="B140" s="0">
        <f>HYPERLINK("https://dl.dropboxusercontent.com/scl/fi/kcwbzbb12ypd5h2vhfx8x/womens-polo-size-chartsmarta.jpg?rlkey=0l3m63dshpgfxn4os0sq2mx19&amp;dl=0","Click to download SizeChart")</f>
      </c>
      <c r="C140" s="0" t="inlineStr">
        <is>
          <t>Marta Women's Space Dye Polo</t>
        </is>
      </c>
      <c r="D140" s="0" t="inlineStr">
        <is>
          <t>115428</t>
        </is>
      </c>
      <c r="E140" s="0" t="inlineStr">
        <is>
          <t>BLANK W MARTA CARDINAL:115428A - S</t>
        </is>
      </c>
      <c r="G140" s="0" t="inlineStr">
        <is>
          <t>WOMENS</t>
        </is>
      </c>
      <c r="H140" s="0" t="inlineStr">
        <is>
          <t>S</t>
        </is>
      </c>
      <c r="I140" s="0">
        <v>29.99</v>
      </c>
      <c r="J140" s="0">
        <v>24</v>
      </c>
    </row>
    <row r="141" spans="1:10" customHeight="0">
      <c r="A141" s="0">
        <f>HYPERLINK("https://dl.dropboxusercontent.com/scl/fi/pkeveis08weffrr0wrrd3/115428-af.jpg?rlkey=29qi7pb1bev64feuhehjn6fhn&amp;dl=0","Click to download Image")</f>
      </c>
      <c r="B141" s="0">
        <f>HYPERLINK("https://dl.dropboxusercontent.com/scl/fi/kcwbzbb12ypd5h2vhfx8x/womens-polo-size-chartsmarta.jpg?rlkey=0l3m63dshpgfxn4os0sq2mx19&amp;dl=0","Click to download SizeChart")</f>
      </c>
      <c r="C141" s="0" t="inlineStr">
        <is>
          <t>Marta Women's Space Dye Polo</t>
        </is>
      </c>
      <c r="D141" s="0" t="inlineStr">
        <is>
          <t>115428</t>
        </is>
      </c>
      <c r="E141" s="0" t="inlineStr">
        <is>
          <t>BLANK W MARTA CARDINAL:115428B - M</t>
        </is>
      </c>
      <c r="G141" s="0" t="inlineStr">
        <is>
          <t>WOMENS</t>
        </is>
      </c>
      <c r="H141" s="0" t="inlineStr">
        <is>
          <t>M</t>
        </is>
      </c>
      <c r="I141" s="0">
        <v>29.99</v>
      </c>
      <c r="J141" s="0">
        <v>48</v>
      </c>
    </row>
    <row r="142" spans="1:10" customHeight="0">
      <c r="A142" s="0">
        <f>HYPERLINK("https://dl.dropboxusercontent.com/scl/fi/pkeveis08weffrr0wrrd3/115428-af.jpg?rlkey=29qi7pb1bev64feuhehjn6fhn&amp;dl=0","Click to download Image")</f>
      </c>
      <c r="B142" s="0">
        <f>HYPERLINK("https://dl.dropboxusercontent.com/scl/fi/kcwbzbb12ypd5h2vhfx8x/womens-polo-size-chartsmarta.jpg?rlkey=0l3m63dshpgfxn4os0sq2mx19&amp;dl=0","Click to download SizeChart")</f>
      </c>
      <c r="C142" s="0" t="inlineStr">
        <is>
          <t>Marta Women's Space Dye Polo</t>
        </is>
      </c>
      <c r="D142" s="0" t="inlineStr">
        <is>
          <t>115428</t>
        </is>
      </c>
      <c r="E142" s="0" t="inlineStr">
        <is>
          <t>BLANK W MARTA CARDINAL:115428C - L</t>
        </is>
      </c>
      <c r="G142" s="0" t="inlineStr">
        <is>
          <t>WOMENS</t>
        </is>
      </c>
      <c r="H142" s="0" t="inlineStr">
        <is>
          <t>L</t>
        </is>
      </c>
      <c r="I142" s="0">
        <v>29.99</v>
      </c>
      <c r="J142" s="0">
        <v>48</v>
      </c>
    </row>
    <row r="143" spans="1:10" customHeight="0">
      <c r="A143" s="0">
        <f>HYPERLINK("https://dl.dropboxusercontent.com/scl/fi/pkeveis08weffrr0wrrd3/115428-af.jpg?rlkey=29qi7pb1bev64feuhehjn6fhn&amp;dl=0","Click to download Image")</f>
      </c>
      <c r="B143" s="0">
        <f>HYPERLINK("https://dl.dropboxusercontent.com/scl/fi/kcwbzbb12ypd5h2vhfx8x/womens-polo-size-chartsmarta.jpg?rlkey=0l3m63dshpgfxn4os0sq2mx19&amp;dl=0","Click to download SizeChart")</f>
      </c>
      <c r="C143" s="0" t="inlineStr">
        <is>
          <t>Marta Women's Space Dye Polo</t>
        </is>
      </c>
      <c r="D143" s="0" t="inlineStr">
        <is>
          <t>115428</t>
        </is>
      </c>
      <c r="E143" s="0" t="inlineStr">
        <is>
          <t>BLANK W MARTA CARDINAL:115428D - XL</t>
        </is>
      </c>
      <c r="G143" s="0" t="inlineStr">
        <is>
          <t>WOMENS</t>
        </is>
      </c>
      <c r="H143" s="0" t="inlineStr">
        <is>
          <t>XL</t>
        </is>
      </c>
      <c r="I143" s="0">
        <v>29.99</v>
      </c>
      <c r="J143" s="0">
        <v>24</v>
      </c>
    </row>
    <row r="144" spans="1:10" customHeight="0">
      <c r="A144" s="0">
        <f>HYPERLINK("https://dl.dropboxusercontent.com/scl/fi/pkeveis08weffrr0wrrd3/115428-af.jpg?rlkey=29qi7pb1bev64feuhehjn6fhn&amp;dl=0","Click to download Image")</f>
      </c>
      <c r="B144" s="0">
        <f>HYPERLINK("https://dl.dropboxusercontent.com/scl/fi/kcwbzbb12ypd5h2vhfx8x/womens-polo-size-chartsmarta.jpg?rlkey=0l3m63dshpgfxn4os0sq2mx19&amp;dl=0","Click to download SizeChart")</f>
      </c>
      <c r="C144" s="0" t="inlineStr">
        <is>
          <t>Marta Women's Space Dye Polo</t>
        </is>
      </c>
      <c r="D144" s="0" t="inlineStr">
        <is>
          <t>115428</t>
        </is>
      </c>
      <c r="E144" s="0" t="inlineStr">
        <is>
          <t>BLANK W MARTA CARDINAL:115428E - 2XL</t>
        </is>
      </c>
      <c r="G144" s="0" t="inlineStr">
        <is>
          <t>WOMENS</t>
        </is>
      </c>
      <c r="H144" s="0" t="inlineStr">
        <is>
          <t>2XL</t>
        </is>
      </c>
      <c r="I144" s="0">
        <v>29.99</v>
      </c>
      <c r="J144" s="0">
        <v>6</v>
      </c>
    </row>
    <row r="145" spans="1:10" customHeight="0">
      <c r="A145" s="0">
        <f>HYPERLINK("https://dl.dropboxusercontent.com/scl/fi/pkeveis08weffrr0wrrd3/115428-af.jpg?rlkey=29qi7pb1bev64feuhehjn6fhn&amp;dl=0","Click to download Image")</f>
      </c>
      <c r="B145" s="0">
        <f>HYPERLINK("https://dl.dropboxusercontent.com/scl/fi/kcwbzbb12ypd5h2vhfx8x/womens-polo-size-chartsmarta.jpg?rlkey=0l3m63dshpgfxn4os0sq2mx19&amp;dl=0","Click to download SizeChart")</f>
      </c>
      <c r="C145" s="0" t="inlineStr">
        <is>
          <t>Marta Women's Space Dye Polo</t>
        </is>
      </c>
      <c r="D145" s="0" t="inlineStr">
        <is>
          <t>115428</t>
        </is>
      </c>
      <c r="E145" s="0" t="inlineStr">
        <is>
          <t>BLANK W MARTA CARDINAL:115428F - 3XL</t>
        </is>
      </c>
      <c r="G145" s="0" t="inlineStr">
        <is>
          <t>WOMENS</t>
        </is>
      </c>
      <c r="H145" s="0" t="inlineStr">
        <is>
          <t>3XL</t>
        </is>
      </c>
      <c r="I145" s="0">
        <v>29.99</v>
      </c>
      <c r="J145" s="0">
        <v>4</v>
      </c>
    </row>
    <row r="146" spans="1:10" customHeight="0">
      <c r="A146" s="0">
        <f>HYPERLINK("https://dl.dropboxusercontent.com/scl/fi/8bzub8woezejw2awp9l34/prima-152908-f.jpg?rlkey=flkf5ab4zg055h1xpkosh9d00&amp;dl=0","Click to download Image")</f>
      </c>
      <c r="B146" s="0">
        <f>HYPERLINK("https://dl.dropboxusercontent.com/scl/fi/ln3l9tqzeuxs9updjwg1c/mens-jackets-size-chartsprima.jpg?rlkey=8owkzo7gkevghc6l8orzg3izt&amp;dl=0","Click to download SizeChart")</f>
      </c>
      <c r="C146" s="0" t="inlineStr">
        <is>
          <t>Prima Men's Performance Jacket</t>
        </is>
      </c>
      <c r="D146" s="0" t="inlineStr">
        <is>
          <t>152908</t>
        </is>
      </c>
      <c r="E146" s="0" t="inlineStr">
        <is>
          <t>BLANK PRIMA M BK:152908A-S</t>
        </is>
      </c>
      <c r="F146" s="0" t="inlineStr">
        <is>
          <t>899152908049</t>
        </is>
      </c>
      <c r="G146" s="0" t="inlineStr">
        <is>
          <t>MENS</t>
        </is>
      </c>
      <c r="H146" s="0" t="inlineStr">
        <is>
          <t>S</t>
        </is>
      </c>
      <c r="I146" s="0">
        <v>109.99</v>
      </c>
      <c r="J146" s="0">
        <v>12</v>
      </c>
    </row>
    <row r="147" spans="1:10" customHeight="0">
      <c r="A147" s="0">
        <f>HYPERLINK("https://dl.dropboxusercontent.com/scl/fi/8bzub8woezejw2awp9l34/prima-152908-f.jpg?rlkey=flkf5ab4zg055h1xpkosh9d00&amp;dl=0","Click to download Image")</f>
      </c>
      <c r="B147" s="0">
        <f>HYPERLINK("https://dl.dropboxusercontent.com/scl/fi/ln3l9tqzeuxs9updjwg1c/mens-jackets-size-chartsprima.jpg?rlkey=8owkzo7gkevghc6l8orzg3izt&amp;dl=0","Click to download SizeChart")</f>
      </c>
      <c r="C147" s="0" t="inlineStr">
        <is>
          <t>Prima Men's Performance Jacket</t>
        </is>
      </c>
      <c r="D147" s="0" t="inlineStr">
        <is>
          <t>152908</t>
        </is>
      </c>
      <c r="E147" s="0" t="inlineStr">
        <is>
          <t>BLANK PRIMA M BK:152908B-M</t>
        </is>
      </c>
      <c r="F147" s="0" t="inlineStr">
        <is>
          <t>899152908056</t>
        </is>
      </c>
      <c r="G147" s="0" t="inlineStr">
        <is>
          <t>MENS</t>
        </is>
      </c>
      <c r="H147" s="0" t="inlineStr">
        <is>
          <t>M</t>
        </is>
      </c>
      <c r="I147" s="0">
        <v>109.99</v>
      </c>
      <c r="J147" s="0">
        <v>24</v>
      </c>
    </row>
    <row r="148" spans="1:10" customHeight="0">
      <c r="A148" s="0">
        <f>HYPERLINK("https://dl.dropboxusercontent.com/scl/fi/8bzub8woezejw2awp9l34/prima-152908-f.jpg?rlkey=flkf5ab4zg055h1xpkosh9d00&amp;dl=0","Click to download Image")</f>
      </c>
      <c r="B148" s="0">
        <f>HYPERLINK("https://dl.dropboxusercontent.com/scl/fi/ln3l9tqzeuxs9updjwg1c/mens-jackets-size-chartsprima.jpg?rlkey=8owkzo7gkevghc6l8orzg3izt&amp;dl=0","Click to download SizeChart")</f>
      </c>
      <c r="C148" s="0" t="inlineStr">
        <is>
          <t>Prima Men's Performance Jacket</t>
        </is>
      </c>
      <c r="D148" s="0" t="inlineStr">
        <is>
          <t>152908</t>
        </is>
      </c>
      <c r="E148" s="0" t="inlineStr">
        <is>
          <t>BLANK PRIMA M BK:152908C-L</t>
        </is>
      </c>
      <c r="F148" s="0" t="inlineStr">
        <is>
          <t>899152908063</t>
        </is>
      </c>
      <c r="G148" s="0" t="inlineStr">
        <is>
          <t>MENS</t>
        </is>
      </c>
      <c r="H148" s="0" t="inlineStr">
        <is>
          <t>L</t>
        </is>
      </c>
      <c r="I148" s="0">
        <v>109.99</v>
      </c>
      <c r="J148" s="0">
        <v>35</v>
      </c>
    </row>
    <row r="149" spans="1:10" customHeight="0">
      <c r="A149" s="0">
        <f>HYPERLINK("https://dl.dropboxusercontent.com/scl/fi/8bzub8woezejw2awp9l34/prima-152908-f.jpg?rlkey=flkf5ab4zg055h1xpkosh9d00&amp;dl=0","Click to download Image")</f>
      </c>
      <c r="B149" s="0">
        <f>HYPERLINK("https://dl.dropboxusercontent.com/scl/fi/ln3l9tqzeuxs9updjwg1c/mens-jackets-size-chartsprima.jpg?rlkey=8owkzo7gkevghc6l8orzg3izt&amp;dl=0","Click to download SizeChart")</f>
      </c>
      <c r="C149" s="0" t="inlineStr">
        <is>
          <t>Prima Men's Performance Jacket</t>
        </is>
      </c>
      <c r="D149" s="0" t="inlineStr">
        <is>
          <t>152908</t>
        </is>
      </c>
      <c r="E149" s="0" t="inlineStr">
        <is>
          <t>BLANK PRIMA M BK:152908D-XL</t>
        </is>
      </c>
      <c r="F149" s="0" t="inlineStr">
        <is>
          <t>899152908070</t>
        </is>
      </c>
      <c r="G149" s="0" t="inlineStr">
        <is>
          <t>MENS</t>
        </is>
      </c>
      <c r="H149" s="0" t="inlineStr">
        <is>
          <t>XL</t>
        </is>
      </c>
      <c r="I149" s="0">
        <v>109.99</v>
      </c>
      <c r="J149" s="0">
        <v>34</v>
      </c>
    </row>
    <row r="150" spans="1:10" customHeight="0">
      <c r="A150" s="0">
        <f>HYPERLINK("https://dl.dropboxusercontent.com/scl/fi/8bzub8woezejw2awp9l34/prima-152908-f.jpg?rlkey=flkf5ab4zg055h1xpkosh9d00&amp;dl=0","Click to download Image")</f>
      </c>
      <c r="B150" s="0">
        <f>HYPERLINK("https://dl.dropboxusercontent.com/scl/fi/ln3l9tqzeuxs9updjwg1c/mens-jackets-size-chartsprima.jpg?rlkey=8owkzo7gkevghc6l8orzg3izt&amp;dl=0","Click to download SizeChart")</f>
      </c>
      <c r="C150" s="0" t="inlineStr">
        <is>
          <t>Prima Men's Performance Jacket</t>
        </is>
      </c>
      <c r="D150" s="0" t="inlineStr">
        <is>
          <t>152908</t>
        </is>
      </c>
      <c r="E150" s="0" t="inlineStr">
        <is>
          <t>BLANK PRIMA M BK:152908E-2XL</t>
        </is>
      </c>
      <c r="F150" s="0" t="inlineStr">
        <is>
          <t>899152908087</t>
        </is>
      </c>
      <c r="G150" s="0" t="inlineStr">
        <is>
          <t>MENS</t>
        </is>
      </c>
      <c r="H150" s="0" t="inlineStr">
        <is>
          <t>2XL</t>
        </is>
      </c>
      <c r="I150" s="0">
        <v>109.99</v>
      </c>
      <c r="J150" s="0">
        <v>24</v>
      </c>
    </row>
    <row r="151" spans="1:10" customHeight="0">
      <c r="A151" s="0">
        <f>HYPERLINK("https://dl.dropboxusercontent.com/scl/fi/8bzub8woezejw2awp9l34/prima-152908-f.jpg?rlkey=flkf5ab4zg055h1xpkosh9d00&amp;dl=0","Click to download Image")</f>
      </c>
      <c r="B151" s="0">
        <f>HYPERLINK("https://dl.dropboxusercontent.com/scl/fi/ln3l9tqzeuxs9updjwg1c/mens-jackets-size-chartsprima.jpg?rlkey=8owkzo7gkevghc6l8orzg3izt&amp;dl=0","Click to download SizeChart")</f>
      </c>
      <c r="C151" s="0" t="inlineStr">
        <is>
          <t>Prima Men's Performance Jacket</t>
        </is>
      </c>
      <c r="D151" s="0" t="inlineStr">
        <is>
          <t>152908</t>
        </is>
      </c>
      <c r="E151" s="0" t="inlineStr">
        <is>
          <t>BLANK PRIMA M BK:152908F-3XL</t>
        </is>
      </c>
      <c r="F151" s="0" t="inlineStr">
        <is>
          <t>899152908094</t>
        </is>
      </c>
      <c r="G151" s="0" t="inlineStr">
        <is>
          <t>MENS</t>
        </is>
      </c>
      <c r="H151" s="0" t="inlineStr">
        <is>
          <t>3XL</t>
        </is>
      </c>
      <c r="I151" s="0">
        <v>109.99</v>
      </c>
      <c r="J151" s="0">
        <v>12</v>
      </c>
    </row>
    <row r="152" spans="1:10" customHeight="0">
      <c r="A152" s="0">
        <f>HYPERLINK("https://dl.dropboxusercontent.com/scl/fi/9zqlgjhadcn4fi7tu8eno/prima-edit.jpg?rlkey=oqpsalrvvplmmw320mkaj1grx&amp;dl=0","Click to download Image")</f>
      </c>
      <c r="B152" s="0">
        <f>HYPERLINK("https://dl.dropboxusercontent.com/scl/fi/81p3zk9l59ionlw4z5sue/womens-size-chartsprima.jpg?rlkey=llo5alq6ieqimb83dab5yndw2&amp;dl=0","Click to download SizeChart")</f>
      </c>
      <c r="C152" s="0" t="inlineStr">
        <is>
          <t>Prima Women's Performance Jacket</t>
        </is>
      </c>
      <c r="D152" s="0" t="inlineStr">
        <is>
          <t>152913</t>
        </is>
      </c>
      <c r="E152" s="0" t="inlineStr">
        <is>
          <t>BLANK PRIMA W BK:152913A-S</t>
        </is>
      </c>
      <c r="F152" s="0" t="inlineStr">
        <is>
          <t>899152913043</t>
        </is>
      </c>
      <c r="G152" s="0" t="inlineStr">
        <is>
          <t>WOMENS</t>
        </is>
      </c>
      <c r="H152" s="0" t="inlineStr">
        <is>
          <t>S</t>
        </is>
      </c>
      <c r="I152" s="0">
        <v>109.99</v>
      </c>
      <c r="J152" s="0">
        <v>5</v>
      </c>
    </row>
    <row r="153" spans="1:10" customHeight="0">
      <c r="A153" s="0">
        <f>HYPERLINK("https://dl.dropboxusercontent.com/scl/fi/9zqlgjhadcn4fi7tu8eno/prima-edit.jpg?rlkey=oqpsalrvvplmmw320mkaj1grx&amp;dl=0","Click to download Image")</f>
      </c>
      <c r="B153" s="0">
        <f>HYPERLINK("https://dl.dropboxusercontent.com/scl/fi/81p3zk9l59ionlw4z5sue/womens-size-chartsprima.jpg?rlkey=llo5alq6ieqimb83dab5yndw2&amp;dl=0","Click to download SizeChart")</f>
      </c>
      <c r="C153" s="0" t="inlineStr">
        <is>
          <t>Prima Women's Performance Jacket</t>
        </is>
      </c>
      <c r="D153" s="0" t="inlineStr">
        <is>
          <t>152913</t>
        </is>
      </c>
      <c r="E153" s="0" t="inlineStr">
        <is>
          <t>BLANK PRIMA W BK:152913B-M</t>
        </is>
      </c>
      <c r="F153" s="0" t="inlineStr">
        <is>
          <t>899152913050</t>
        </is>
      </c>
      <c r="G153" s="0" t="inlineStr">
        <is>
          <t>WOMENS</t>
        </is>
      </c>
      <c r="H153" s="0" t="inlineStr">
        <is>
          <t>M</t>
        </is>
      </c>
      <c r="I153" s="0">
        <v>109.99</v>
      </c>
      <c r="J153" s="0">
        <v>8</v>
      </c>
    </row>
    <row r="154" spans="1:10" customHeight="0">
      <c r="A154" s="0">
        <f>HYPERLINK("https://dl.dropboxusercontent.com/scl/fi/9zqlgjhadcn4fi7tu8eno/prima-edit.jpg?rlkey=oqpsalrvvplmmw320mkaj1grx&amp;dl=0","Click to download Image")</f>
      </c>
      <c r="B154" s="0">
        <f>HYPERLINK("https://dl.dropboxusercontent.com/scl/fi/81p3zk9l59ionlw4z5sue/womens-size-chartsprima.jpg?rlkey=llo5alq6ieqimb83dab5yndw2&amp;dl=0","Click to download SizeChart")</f>
      </c>
      <c r="C154" s="0" t="inlineStr">
        <is>
          <t>Prima Women's Performance Jacket</t>
        </is>
      </c>
      <c r="D154" s="0" t="inlineStr">
        <is>
          <t>152913</t>
        </is>
      </c>
      <c r="E154" s="0" t="inlineStr">
        <is>
          <t>BLANK PRIMA W BK:152913C-L</t>
        </is>
      </c>
      <c r="F154" s="0" t="inlineStr">
        <is>
          <t>899152913067</t>
        </is>
      </c>
      <c r="G154" s="0" t="inlineStr">
        <is>
          <t>WOMENS</t>
        </is>
      </c>
      <c r="H154" s="0" t="inlineStr">
        <is>
          <t>L</t>
        </is>
      </c>
      <c r="I154" s="0">
        <v>109.99</v>
      </c>
      <c r="J154" s="0">
        <v>9</v>
      </c>
    </row>
    <row r="155" spans="1:10" customHeight="0">
      <c r="A155" s="0">
        <f>HYPERLINK("https://dl.dropboxusercontent.com/scl/fi/9zqlgjhadcn4fi7tu8eno/prima-edit.jpg?rlkey=oqpsalrvvplmmw320mkaj1grx&amp;dl=0","Click to download Image")</f>
      </c>
      <c r="B155" s="0">
        <f>HYPERLINK("https://dl.dropboxusercontent.com/scl/fi/81p3zk9l59ionlw4z5sue/womens-size-chartsprima.jpg?rlkey=llo5alq6ieqimb83dab5yndw2&amp;dl=0","Click to download SizeChart")</f>
      </c>
      <c r="C155" s="0" t="inlineStr">
        <is>
          <t>Prima Women's Performance Jacket</t>
        </is>
      </c>
      <c r="D155" s="0" t="inlineStr">
        <is>
          <t>152913</t>
        </is>
      </c>
      <c r="E155" s="0" t="inlineStr">
        <is>
          <t>BLANK PRIMA W BK:152913D-XL</t>
        </is>
      </c>
      <c r="F155" s="0" t="inlineStr">
        <is>
          <t>899152913074</t>
        </is>
      </c>
      <c r="G155" s="0" t="inlineStr">
        <is>
          <t>WOMENS</t>
        </is>
      </c>
      <c r="H155" s="0" t="inlineStr">
        <is>
          <t>XL</t>
        </is>
      </c>
      <c r="I155" s="0">
        <v>109.99</v>
      </c>
      <c r="J155" s="0">
        <v>3</v>
      </c>
    </row>
    <row r="156" spans="1:10" customHeight="0">
      <c r="A156" s="0">
        <f>HYPERLINK("https://dl.dropboxusercontent.com/scl/fi/9zqlgjhadcn4fi7tu8eno/prima-edit.jpg?rlkey=oqpsalrvvplmmw320mkaj1grx&amp;dl=0","Click to download Image")</f>
      </c>
      <c r="B156" s="0">
        <f>HYPERLINK("https://dl.dropboxusercontent.com/scl/fi/81p3zk9l59ionlw4z5sue/womens-size-chartsprima.jpg?rlkey=llo5alq6ieqimb83dab5yndw2&amp;dl=0","Click to download SizeChart")</f>
      </c>
      <c r="C156" s="0" t="inlineStr">
        <is>
          <t>Prima Women's Performance Jacket</t>
        </is>
      </c>
      <c r="D156" s="0" t="inlineStr">
        <is>
          <t>152913</t>
        </is>
      </c>
      <c r="E156" s="0" t="inlineStr">
        <is>
          <t>BLANK PRIMA W BK:152913E-2XL</t>
        </is>
      </c>
      <c r="F156" s="0" t="inlineStr">
        <is>
          <t>899152913081</t>
        </is>
      </c>
      <c r="G156" s="0" t="inlineStr">
        <is>
          <t>WOMENS</t>
        </is>
      </c>
      <c r="H156" s="0" t="inlineStr">
        <is>
          <t>2XL</t>
        </is>
      </c>
      <c r="I156" s="0">
        <v>109.99</v>
      </c>
      <c r="J156" s="0">
        <v>5</v>
      </c>
    </row>
    <row r="157" spans="1:10" customHeight="0">
      <c r="A157" s="0">
        <f>HYPERLINK("https://dl.dropboxusercontent.com/scl/fi/9zqlgjhadcn4fi7tu8eno/prima-edit.jpg?rlkey=oqpsalrvvplmmw320mkaj1grx&amp;dl=0","Click to download Image")</f>
      </c>
      <c r="B157" s="0">
        <f>HYPERLINK("https://dl.dropboxusercontent.com/scl/fi/81p3zk9l59ionlw4z5sue/womens-size-chartsprima.jpg?rlkey=llo5alq6ieqimb83dab5yndw2&amp;dl=0","Click to download SizeChart")</f>
      </c>
      <c r="C157" s="0" t="inlineStr">
        <is>
          <t>Prima Women's Performance Jacket</t>
        </is>
      </c>
      <c r="D157" s="0" t="inlineStr">
        <is>
          <t>152913</t>
        </is>
      </c>
      <c r="E157" s="0" t="inlineStr">
        <is>
          <t>BLANK PRIMA W BK:152913F-3XL</t>
        </is>
      </c>
      <c r="F157" s="0" t="inlineStr">
        <is>
          <t>899152913098</t>
        </is>
      </c>
      <c r="G157" s="0" t="inlineStr">
        <is>
          <t>WOMENS</t>
        </is>
      </c>
      <c r="H157" s="0" t="inlineStr">
        <is>
          <t>3XL</t>
        </is>
      </c>
      <c r="I157" s="0">
        <v>109.99</v>
      </c>
      <c r="J157" s="0">
        <v>3</v>
      </c>
    </row>
    <row r="158" spans="1:10" customHeight="0">
      <c r="A158" s="0">
        <f>HYPERLINK("https://dl.dropboxusercontent.com/scl/fi/q6m51a3w7vkycc3jx3ca3/summit-152978-f.jpg?rlkey=0zmiak3pa7akukvtldpj0eg5u&amp;dl=0","Click to download Image")</f>
      </c>
      <c r="B158" s="0">
        <f>HYPERLINK("https://dl.dropboxusercontent.com/scl/fi/g1h124ejnkqv7jncybf2n/womens-size-chartssummit.jpg?rlkey=3cci4n2zuti51scnxozbccub9&amp;dl=0","Click to download SizeChart")</f>
      </c>
      <c r="C158" s="0" t="inlineStr">
        <is>
          <t>Summit Women's Tri-Blend Pullover</t>
        </is>
      </c>
      <c r="D158" s="0" t="inlineStr">
        <is>
          <t>152978</t>
        </is>
      </c>
      <c r="E158" s="0" t="inlineStr">
        <is>
          <t>BLANK SUMMIT W GY:152978A-S</t>
        </is>
      </c>
      <c r="F158" s="0" t="inlineStr">
        <is>
          <t>899152978042</t>
        </is>
      </c>
      <c r="G158" s="0" t="inlineStr">
        <is>
          <t>WOMENS</t>
        </is>
      </c>
      <c r="H158" s="0" t="inlineStr">
        <is>
          <t>S</t>
        </is>
      </c>
      <c r="I158" s="0">
        <v>49.99</v>
      </c>
      <c r="J158" s="0">
        <v>12</v>
      </c>
    </row>
    <row r="159" spans="1:10" customHeight="0">
      <c r="A159" s="0">
        <f>HYPERLINK("https://dl.dropboxusercontent.com/scl/fi/q6m51a3w7vkycc3jx3ca3/summit-152978-f.jpg?rlkey=0zmiak3pa7akukvtldpj0eg5u&amp;dl=0","Click to download Image")</f>
      </c>
      <c r="B159" s="0">
        <f>HYPERLINK("https://dl.dropboxusercontent.com/scl/fi/g1h124ejnkqv7jncybf2n/womens-size-chartssummit.jpg?rlkey=3cci4n2zuti51scnxozbccub9&amp;dl=0","Click to download SizeChart")</f>
      </c>
      <c r="C159" s="0" t="inlineStr">
        <is>
          <t>Summit Women's Tri-Blend Pullover</t>
        </is>
      </c>
      <c r="D159" s="0" t="inlineStr">
        <is>
          <t>152978</t>
        </is>
      </c>
      <c r="E159" s="0" t="inlineStr">
        <is>
          <t>BLANK SUMMIT W GY:152978B-M</t>
        </is>
      </c>
      <c r="F159" s="0" t="inlineStr">
        <is>
          <t>899152978059</t>
        </is>
      </c>
      <c r="G159" s="0" t="inlineStr">
        <is>
          <t>WOMENS</t>
        </is>
      </c>
      <c r="H159" s="0" t="inlineStr">
        <is>
          <t>M</t>
        </is>
      </c>
      <c r="I159" s="0">
        <v>49.99</v>
      </c>
      <c r="J159" s="0">
        <v>20</v>
      </c>
    </row>
    <row r="160" spans="1:10" customHeight="0">
      <c r="A160" s="0">
        <f>HYPERLINK("https://dl.dropboxusercontent.com/scl/fi/q6m51a3w7vkycc3jx3ca3/summit-152978-f.jpg?rlkey=0zmiak3pa7akukvtldpj0eg5u&amp;dl=0","Click to download Image")</f>
      </c>
      <c r="B160" s="0">
        <f>HYPERLINK("https://dl.dropboxusercontent.com/scl/fi/g1h124ejnkqv7jncybf2n/womens-size-chartssummit.jpg?rlkey=3cci4n2zuti51scnxozbccub9&amp;dl=0","Click to download SizeChart")</f>
      </c>
      <c r="C160" s="0" t="inlineStr">
        <is>
          <t>Summit Women's Tri-Blend Pullover</t>
        </is>
      </c>
      <c r="D160" s="0" t="inlineStr">
        <is>
          <t>152978</t>
        </is>
      </c>
      <c r="E160" s="0" t="inlineStr">
        <is>
          <t>BLANK SUMMIT W GY:152978C-L</t>
        </is>
      </c>
      <c r="F160" s="0" t="inlineStr">
        <is>
          <t>899152978066</t>
        </is>
      </c>
      <c r="G160" s="0" t="inlineStr">
        <is>
          <t>WOMENS</t>
        </is>
      </c>
      <c r="H160" s="0" t="inlineStr">
        <is>
          <t>L</t>
        </is>
      </c>
      <c r="I160" s="0">
        <v>49.99</v>
      </c>
      <c r="J160" s="0">
        <v>20</v>
      </c>
    </row>
    <row r="161" spans="1:10" customHeight="0">
      <c r="A161" s="0">
        <f>HYPERLINK("https://dl.dropboxusercontent.com/scl/fi/q6m51a3w7vkycc3jx3ca3/summit-152978-f.jpg?rlkey=0zmiak3pa7akukvtldpj0eg5u&amp;dl=0","Click to download Image")</f>
      </c>
      <c r="B161" s="0">
        <f>HYPERLINK("https://dl.dropboxusercontent.com/scl/fi/g1h124ejnkqv7jncybf2n/womens-size-chartssummit.jpg?rlkey=3cci4n2zuti51scnxozbccub9&amp;dl=0","Click to download SizeChart")</f>
      </c>
      <c r="C161" s="0" t="inlineStr">
        <is>
          <t>Summit Women's Tri-Blend Pullover</t>
        </is>
      </c>
      <c r="D161" s="0" t="inlineStr">
        <is>
          <t>152978</t>
        </is>
      </c>
      <c r="E161" s="0" t="inlineStr">
        <is>
          <t>BLANK SUMMIT W GY:152978D-XL</t>
        </is>
      </c>
      <c r="F161" s="0" t="inlineStr">
        <is>
          <t>899152978073</t>
        </is>
      </c>
      <c r="G161" s="0" t="inlineStr">
        <is>
          <t>WOMENS</t>
        </is>
      </c>
      <c r="H161" s="0" t="inlineStr">
        <is>
          <t>XL</t>
        </is>
      </c>
      <c r="I161" s="0">
        <v>49.99</v>
      </c>
      <c r="J161" s="0">
        <v>12</v>
      </c>
    </row>
    <row r="162" spans="1:10" customHeight="0">
      <c r="A162" s="0">
        <f>HYPERLINK("https://dl.dropboxusercontent.com/scl/fi/q6m51a3w7vkycc3jx3ca3/summit-152978-f.jpg?rlkey=0zmiak3pa7akukvtldpj0eg5u&amp;dl=0","Click to download Image")</f>
      </c>
      <c r="B162" s="0">
        <f>HYPERLINK("https://dl.dropboxusercontent.com/scl/fi/g1h124ejnkqv7jncybf2n/womens-size-chartssummit.jpg?rlkey=3cci4n2zuti51scnxozbccub9&amp;dl=0","Click to download SizeChart")</f>
      </c>
      <c r="C162" s="0" t="inlineStr">
        <is>
          <t>Summit Women's Tri-Blend Pullover</t>
        </is>
      </c>
      <c r="D162" s="0" t="inlineStr">
        <is>
          <t>152978</t>
        </is>
      </c>
      <c r="E162" s="0" t="inlineStr">
        <is>
          <t>BLANK SUMMIT W GY:152978E-2XL</t>
        </is>
      </c>
      <c r="F162" s="0" t="inlineStr">
        <is>
          <t>899152978080</t>
        </is>
      </c>
      <c r="G162" s="0" t="inlineStr">
        <is>
          <t>WOMENS</t>
        </is>
      </c>
      <c r="H162" s="0" t="inlineStr">
        <is>
          <t>2XL</t>
        </is>
      </c>
      <c r="I162" s="0">
        <v>49.99</v>
      </c>
      <c r="J162" s="0">
        <v>5</v>
      </c>
    </row>
    <row r="163" spans="1:10" customHeight="0">
      <c r="A163" s="0">
        <f>HYPERLINK("https://dl.dropboxusercontent.com/scl/fi/q6m51a3w7vkycc3jx3ca3/summit-152978-f.jpg?rlkey=0zmiak3pa7akukvtldpj0eg5u&amp;dl=0","Click to download Image")</f>
      </c>
      <c r="B163" s="0">
        <f>HYPERLINK("https://dl.dropboxusercontent.com/scl/fi/g1h124ejnkqv7jncybf2n/womens-size-chartssummit.jpg?rlkey=3cci4n2zuti51scnxozbccub9&amp;dl=0","Click to download SizeChart")</f>
      </c>
      <c r="C163" s="0" t="inlineStr">
        <is>
          <t>Summit Women's Tri-Blend Pullover</t>
        </is>
      </c>
      <c r="D163" s="0" t="inlineStr">
        <is>
          <t>152978</t>
        </is>
      </c>
      <c r="E163" s="0" t="inlineStr">
        <is>
          <t>BLANK SUMMIT W GY:152978F-3XL</t>
        </is>
      </c>
      <c r="F163" s="0" t="inlineStr">
        <is>
          <t>899152978097</t>
        </is>
      </c>
      <c r="G163" s="0" t="inlineStr">
        <is>
          <t>WOMENS</t>
        </is>
      </c>
      <c r="H163" s="0" t="inlineStr">
        <is>
          <t>3XL</t>
        </is>
      </c>
      <c r="I163" s="0">
        <v>49.99</v>
      </c>
      <c r="J163" s="0">
        <v>3</v>
      </c>
    </row>
    <row r="164" spans="1:10" customHeight="0">
      <c r="A164" s="0">
        <f>HYPERLINK("https://dl.dropboxusercontent.com/scl/fi/iiv2ap5obck0jbsejh6gj/avenue-150761-f.jpg?rlkey=wi6djs1q4bnekl0b99bxhq2kf&amp;dl=0","Click to download Image")</f>
      </c>
      <c r="B164" s="0">
        <f>HYPERLINK("https://dl.dropboxusercontent.com/scl/fi/hoxkxp2mu2ghqev3pel61/womens-hoodie-and-sweatshirt-size-chartsavenue.jpg?rlkey=d0hr028x0m5s6byqquxka7fgr&amp;dl=0","Click to download SizeChart")</f>
      </c>
      <c r="C164" s="0" t="inlineStr">
        <is>
          <t>Avenue Women's Half-Zip Hoodie</t>
        </is>
      </c>
      <c r="D164" s="0" t="inlineStr">
        <is>
          <t>150761</t>
        </is>
      </c>
      <c r="E164" s="0" t="inlineStr">
        <is>
          <t>BLANK AVENUE W LG:150761A-S</t>
        </is>
      </c>
      <c r="F164" s="0" t="inlineStr">
        <is>
          <t>899150761042</t>
        </is>
      </c>
      <c r="G164" s="0" t="inlineStr">
        <is>
          <t>WOMENS</t>
        </is>
      </c>
      <c r="H164" s="0" t="inlineStr">
        <is>
          <t>S</t>
        </is>
      </c>
      <c r="I164" s="0">
        <v>49.99</v>
      </c>
      <c r="J164" s="0">
        <v>38</v>
      </c>
    </row>
    <row r="165" spans="1:10" customHeight="0">
      <c r="A165" s="0">
        <f>HYPERLINK("https://dl.dropboxusercontent.com/scl/fi/iiv2ap5obck0jbsejh6gj/avenue-150761-f.jpg?rlkey=wi6djs1q4bnekl0b99bxhq2kf&amp;dl=0","Click to download Image")</f>
      </c>
      <c r="B165" s="0">
        <f>HYPERLINK("https://dl.dropboxusercontent.com/scl/fi/hoxkxp2mu2ghqev3pel61/womens-hoodie-and-sweatshirt-size-chartsavenue.jpg?rlkey=d0hr028x0m5s6byqquxka7fgr&amp;dl=0","Click to download SizeChart")</f>
      </c>
      <c r="C165" s="0" t="inlineStr">
        <is>
          <t>Avenue Women's Half-Zip Hoodie</t>
        </is>
      </c>
      <c r="D165" s="0" t="inlineStr">
        <is>
          <t>150761</t>
        </is>
      </c>
      <c r="E165" s="0" t="inlineStr">
        <is>
          <t>BLANK AVENUE W LG:150761B-M</t>
        </is>
      </c>
      <c r="F165" s="0" t="inlineStr">
        <is>
          <t>899150761059</t>
        </is>
      </c>
      <c r="G165" s="0" t="inlineStr">
        <is>
          <t>WOMENS</t>
        </is>
      </c>
      <c r="H165" s="0" t="inlineStr">
        <is>
          <t>M</t>
        </is>
      </c>
      <c r="I165" s="0">
        <v>49.99</v>
      </c>
      <c r="J165" s="0">
        <v>72</v>
      </c>
    </row>
    <row r="166" spans="1:10" customHeight="0">
      <c r="A166" s="0">
        <f>HYPERLINK("https://dl.dropboxusercontent.com/scl/fi/iiv2ap5obck0jbsejh6gj/avenue-150761-f.jpg?rlkey=wi6djs1q4bnekl0b99bxhq2kf&amp;dl=0","Click to download Image")</f>
      </c>
      <c r="B166" s="0">
        <f>HYPERLINK("https://dl.dropboxusercontent.com/scl/fi/hoxkxp2mu2ghqev3pel61/womens-hoodie-and-sweatshirt-size-chartsavenue.jpg?rlkey=d0hr028x0m5s6byqquxka7fgr&amp;dl=0","Click to download SizeChart")</f>
      </c>
      <c r="C166" s="0" t="inlineStr">
        <is>
          <t>Avenue Women's Half-Zip Hoodie</t>
        </is>
      </c>
      <c r="D166" s="0" t="inlineStr">
        <is>
          <t>150761</t>
        </is>
      </c>
      <c r="E166" s="0" t="inlineStr">
        <is>
          <t>BLANK AVENUE W LG:150761C-L</t>
        </is>
      </c>
      <c r="F166" s="0" t="inlineStr">
        <is>
          <t>899150761066</t>
        </is>
      </c>
      <c r="G166" s="0" t="inlineStr">
        <is>
          <t>WOMENS</t>
        </is>
      </c>
      <c r="H166" s="0" t="inlineStr">
        <is>
          <t>L</t>
        </is>
      </c>
      <c r="I166" s="0">
        <v>49.99</v>
      </c>
      <c r="J166" s="0">
        <v>78</v>
      </c>
    </row>
    <row r="167" spans="1:10" customHeight="0">
      <c r="A167" s="0">
        <f>HYPERLINK("https://dl.dropboxusercontent.com/scl/fi/iiv2ap5obck0jbsejh6gj/avenue-150761-f.jpg?rlkey=wi6djs1q4bnekl0b99bxhq2kf&amp;dl=0","Click to download Image")</f>
      </c>
      <c r="B167" s="0">
        <f>HYPERLINK("https://dl.dropboxusercontent.com/scl/fi/hoxkxp2mu2ghqev3pel61/womens-hoodie-and-sweatshirt-size-chartsavenue.jpg?rlkey=d0hr028x0m5s6byqquxka7fgr&amp;dl=0","Click to download SizeChart")</f>
      </c>
      <c r="C167" s="0" t="inlineStr">
        <is>
          <t>Avenue Women's Half-Zip Hoodie</t>
        </is>
      </c>
      <c r="D167" s="0" t="inlineStr">
        <is>
          <t>150761</t>
        </is>
      </c>
      <c r="E167" s="0" t="inlineStr">
        <is>
          <t>BLANK AVENUE W LG:150761D-XL</t>
        </is>
      </c>
      <c r="F167" s="0" t="inlineStr">
        <is>
          <t>899150761073</t>
        </is>
      </c>
      <c r="G167" s="0" t="inlineStr">
        <is>
          <t>WOMENS</t>
        </is>
      </c>
      <c r="H167" s="0" t="inlineStr">
        <is>
          <t>XL</t>
        </is>
      </c>
      <c r="I167" s="0">
        <v>49.99</v>
      </c>
      <c r="J167" s="0">
        <v>39</v>
      </c>
    </row>
    <row r="168" spans="1:10" customHeight="0">
      <c r="A168" s="0">
        <f>HYPERLINK("https://dl.dropboxusercontent.com/scl/fi/iiv2ap5obck0jbsejh6gj/avenue-150761-f.jpg?rlkey=wi6djs1q4bnekl0b99bxhq2kf&amp;dl=0","Click to download Image")</f>
      </c>
      <c r="B168" s="0">
        <f>HYPERLINK("https://dl.dropboxusercontent.com/scl/fi/hoxkxp2mu2ghqev3pel61/womens-hoodie-and-sweatshirt-size-chartsavenue.jpg?rlkey=d0hr028x0m5s6byqquxka7fgr&amp;dl=0","Click to download SizeChart")</f>
      </c>
      <c r="C168" s="0" t="inlineStr">
        <is>
          <t>Avenue Women's Half-Zip Hoodie</t>
        </is>
      </c>
      <c r="D168" s="0" t="inlineStr">
        <is>
          <t>150761</t>
        </is>
      </c>
      <c r="E168" s="0" t="inlineStr">
        <is>
          <t>BLANK AVENUE W LG:150761E-2XL</t>
        </is>
      </c>
      <c r="F168" s="0" t="inlineStr">
        <is>
          <t>899150761080</t>
        </is>
      </c>
      <c r="G168" s="0" t="inlineStr">
        <is>
          <t>WOMENS</t>
        </is>
      </c>
      <c r="H168" s="0" t="inlineStr">
        <is>
          <t>2XL</t>
        </is>
      </c>
      <c r="I168" s="0">
        <v>49.99</v>
      </c>
      <c r="J168" s="0">
        <v>16</v>
      </c>
    </row>
    <row r="169" spans="1:10" customHeight="0">
      <c r="A169" s="0">
        <f>HYPERLINK("https://dl.dropboxusercontent.com/scl/fi/iiv2ap5obck0jbsejh6gj/avenue-150761-f.jpg?rlkey=wi6djs1q4bnekl0b99bxhq2kf&amp;dl=0","Click to download Image")</f>
      </c>
      <c r="B169" s="0">
        <f>HYPERLINK("https://dl.dropboxusercontent.com/scl/fi/hoxkxp2mu2ghqev3pel61/womens-hoodie-and-sweatshirt-size-chartsavenue.jpg?rlkey=d0hr028x0m5s6byqquxka7fgr&amp;dl=0","Click to download SizeChart")</f>
      </c>
      <c r="C169" s="0" t="inlineStr">
        <is>
          <t>Avenue Women's Half-Zip Hoodie</t>
        </is>
      </c>
      <c r="D169" s="0" t="inlineStr">
        <is>
          <t>150761</t>
        </is>
      </c>
      <c r="E169" s="0" t="inlineStr">
        <is>
          <t>BLANK AVENUE W LG:150761F-3XL</t>
        </is>
      </c>
      <c r="F169" s="0" t="inlineStr">
        <is>
          <t>899150761097</t>
        </is>
      </c>
      <c r="G169" s="0" t="inlineStr">
        <is>
          <t>WOMENS</t>
        </is>
      </c>
      <c r="H169" s="0" t="inlineStr">
        <is>
          <t>3XL</t>
        </is>
      </c>
      <c r="I169" s="0">
        <v>49.99</v>
      </c>
      <c r="J169" s="0">
        <v>10</v>
      </c>
    </row>
    <row r="170" spans="1:10" customHeight="0">
      <c r="A170" s="0">
        <f>HYPERLINK("https://dl.dropboxusercontent.com/scl/fi/2isfmcnz6xdhly19eszo5/addison-123557-b.jpg?rlkey=yudmqh69btg9zv936f2pco4ae&amp;dl=0","Click to download Image")</f>
      </c>
      <c r="C170" s="0" t="inlineStr">
        <is>
          <t>Addison Toddler Beanie</t>
        </is>
      </c>
      <c r="D170" s="0" t="inlineStr">
        <is>
          <t>123564</t>
        </is>
      </c>
      <c r="E170" s="0" t="inlineStr">
        <is>
          <t>BLANK ADDISO T BK:123564</t>
        </is>
      </c>
      <c r="F170" s="0" t="inlineStr">
        <is>
          <t>799123564017</t>
        </is>
      </c>
      <c r="G170" s="0" t="inlineStr">
        <is>
          <t>TODDLER</t>
        </is>
      </c>
      <c r="H170" s="0" t="inlineStr">
        <is>
          <t>TODDLER</t>
        </is>
      </c>
      <c r="I170" s="0">
        <v>21.99</v>
      </c>
      <c r="J170" s="0">
        <v>414</v>
      </c>
    </row>
    <row r="171" spans="1:10" customHeight="0">
      <c r="A171" s="0">
        <f>HYPERLINK("https://dl.dropboxusercontent.com/scl/fi/k6n8gf8d9nfrylxcvopis/sutton-152956-f.jpg?rlkey=ca890uxlba9y98osqiryv1izu&amp;dl=0","Click to download Image")</f>
      </c>
      <c r="B171" s="0">
        <f>HYPERLINK("https://dl.dropboxusercontent.com/scl/fi/cce0l4933wn1c4lg2044o/womens-hoodie-and-sweatshirt-size-chartssutton.jpg?rlkey=abn2ixwre9ak96lkbqwgkw9qx&amp;dl=0","Click to download SizeChart")</f>
      </c>
      <c r="C171" s="0" t="inlineStr">
        <is>
          <t>Sutton Women's Tri-Blend Fleece Sweatshirt</t>
        </is>
      </c>
      <c r="D171" s="0" t="inlineStr">
        <is>
          <t>152956</t>
        </is>
      </c>
      <c r="E171" s="0" t="inlineStr">
        <is>
          <t>BLANK SUTTON W BK:152956A-S</t>
        </is>
      </c>
      <c r="F171" s="0" t="inlineStr">
        <is>
          <t>899152956040</t>
        </is>
      </c>
      <c r="G171" s="0" t="inlineStr">
        <is>
          <t>WOMENS</t>
        </is>
      </c>
      <c r="H171" s="0" t="inlineStr">
        <is>
          <t>S</t>
        </is>
      </c>
      <c r="I171" s="0">
        <v>36.99</v>
      </c>
      <c r="J171" s="0">
        <v>0</v>
      </c>
    </row>
    <row r="172" spans="1:10" customHeight="0">
      <c r="A172" s="0">
        <f>HYPERLINK("https://dl.dropboxusercontent.com/scl/fi/k6n8gf8d9nfrylxcvopis/sutton-152956-f.jpg?rlkey=ca890uxlba9y98osqiryv1izu&amp;dl=0","Click to download Image")</f>
      </c>
      <c r="B172" s="0">
        <f>HYPERLINK("https://dl.dropboxusercontent.com/scl/fi/cce0l4933wn1c4lg2044o/womens-hoodie-and-sweatshirt-size-chartssutton.jpg?rlkey=abn2ixwre9ak96lkbqwgkw9qx&amp;dl=0","Click to download SizeChart")</f>
      </c>
      <c r="C172" s="0" t="inlineStr">
        <is>
          <t>Sutton Women's Tri-Blend Fleece Sweatshirt</t>
        </is>
      </c>
      <c r="D172" s="0" t="inlineStr">
        <is>
          <t>152956</t>
        </is>
      </c>
      <c r="E172" s="0" t="inlineStr">
        <is>
          <t>BLANK SUTTON W BK:152956B-M</t>
        </is>
      </c>
      <c r="F172" s="0" t="inlineStr">
        <is>
          <t>899152956057</t>
        </is>
      </c>
      <c r="G172" s="0" t="inlineStr">
        <is>
          <t>WOMENS</t>
        </is>
      </c>
      <c r="H172" s="0" t="inlineStr">
        <is>
          <t>M</t>
        </is>
      </c>
      <c r="I172" s="0">
        <v>36.99</v>
      </c>
      <c r="J172" s="0">
        <v>5</v>
      </c>
    </row>
    <row r="173" spans="1:10" customHeight="0">
      <c r="A173" s="0">
        <f>HYPERLINK("https://dl.dropboxusercontent.com/scl/fi/k6n8gf8d9nfrylxcvopis/sutton-152956-f.jpg?rlkey=ca890uxlba9y98osqiryv1izu&amp;dl=0","Click to download Image")</f>
      </c>
      <c r="B173" s="0">
        <f>HYPERLINK("https://dl.dropboxusercontent.com/scl/fi/cce0l4933wn1c4lg2044o/womens-hoodie-and-sweatshirt-size-chartssutton.jpg?rlkey=abn2ixwre9ak96lkbqwgkw9qx&amp;dl=0","Click to download SizeChart")</f>
      </c>
      <c r="C173" s="0" t="inlineStr">
        <is>
          <t>Sutton Women's Tri-Blend Fleece Sweatshirt</t>
        </is>
      </c>
      <c r="D173" s="0" t="inlineStr">
        <is>
          <t>152956</t>
        </is>
      </c>
      <c r="E173" s="0" t="inlineStr">
        <is>
          <t>BLANK SUTTON W BK:152956C-L</t>
        </is>
      </c>
      <c r="F173" s="0" t="inlineStr">
        <is>
          <t>899152956064</t>
        </is>
      </c>
      <c r="G173" s="0" t="inlineStr">
        <is>
          <t>WOMENS</t>
        </is>
      </c>
      <c r="H173" s="0" t="inlineStr">
        <is>
          <t>L</t>
        </is>
      </c>
      <c r="I173" s="0">
        <v>36.99</v>
      </c>
      <c r="J173" s="0">
        <v>7</v>
      </c>
    </row>
    <row r="174" spans="1:10" customHeight="0">
      <c r="A174" s="0">
        <f>HYPERLINK("https://dl.dropboxusercontent.com/scl/fi/k6n8gf8d9nfrylxcvopis/sutton-152956-f.jpg?rlkey=ca890uxlba9y98osqiryv1izu&amp;dl=0","Click to download Image")</f>
      </c>
      <c r="B174" s="0">
        <f>HYPERLINK("https://dl.dropboxusercontent.com/scl/fi/cce0l4933wn1c4lg2044o/womens-hoodie-and-sweatshirt-size-chartssutton.jpg?rlkey=abn2ixwre9ak96lkbqwgkw9qx&amp;dl=0","Click to download SizeChart")</f>
      </c>
      <c r="C174" s="0" t="inlineStr">
        <is>
          <t>Sutton Women's Tri-Blend Fleece Sweatshirt</t>
        </is>
      </c>
      <c r="D174" s="0" t="inlineStr">
        <is>
          <t>152956</t>
        </is>
      </c>
      <c r="E174" s="0" t="inlineStr">
        <is>
          <t>BLANK SUTTON W BK:152956D-XL</t>
        </is>
      </c>
      <c r="F174" s="0" t="inlineStr">
        <is>
          <t>899152956071</t>
        </is>
      </c>
      <c r="G174" s="0" t="inlineStr">
        <is>
          <t>WOMENS</t>
        </is>
      </c>
      <c r="H174" s="0" t="inlineStr">
        <is>
          <t>XL</t>
        </is>
      </c>
      <c r="I174" s="0">
        <v>36.99</v>
      </c>
      <c r="J174" s="0">
        <v>1</v>
      </c>
    </row>
    <row r="175" spans="1:10" customHeight="0">
      <c r="A175" s="0">
        <f>HYPERLINK("https://dl.dropboxusercontent.com/scl/fi/k6n8gf8d9nfrylxcvopis/sutton-152956-f.jpg?rlkey=ca890uxlba9y98osqiryv1izu&amp;dl=0","Click to download Image")</f>
      </c>
      <c r="B175" s="0">
        <f>HYPERLINK("https://dl.dropboxusercontent.com/scl/fi/cce0l4933wn1c4lg2044o/womens-hoodie-and-sweatshirt-size-chartssutton.jpg?rlkey=abn2ixwre9ak96lkbqwgkw9qx&amp;dl=0","Click to download SizeChart")</f>
      </c>
      <c r="C175" s="0" t="inlineStr">
        <is>
          <t>Sutton Women's Tri-Blend Fleece Sweatshirt</t>
        </is>
      </c>
      <c r="D175" s="0" t="inlineStr">
        <is>
          <t>152956</t>
        </is>
      </c>
      <c r="E175" s="0" t="inlineStr">
        <is>
          <t>BLANK SUTTON W BK:152956E-2XL</t>
        </is>
      </c>
      <c r="F175" s="0" t="inlineStr">
        <is>
          <t>899152956088</t>
        </is>
      </c>
      <c r="G175" s="0" t="inlineStr">
        <is>
          <t>WOMENS</t>
        </is>
      </c>
      <c r="H175" s="0" t="inlineStr">
        <is>
          <t>2XL</t>
        </is>
      </c>
      <c r="I175" s="0">
        <v>36.99</v>
      </c>
      <c r="J175" s="0">
        <v>0</v>
      </c>
    </row>
    <row r="176" spans="1:10" customHeight="0">
      <c r="A176" s="0">
        <f>HYPERLINK("https://dl.dropboxusercontent.com/scl/fi/k6n8gf8d9nfrylxcvopis/sutton-152956-f.jpg?rlkey=ca890uxlba9y98osqiryv1izu&amp;dl=0","Click to download Image")</f>
      </c>
      <c r="B176" s="0">
        <f>HYPERLINK("https://dl.dropboxusercontent.com/scl/fi/cce0l4933wn1c4lg2044o/womens-hoodie-and-sweatshirt-size-chartssutton.jpg?rlkey=abn2ixwre9ak96lkbqwgkw9qx&amp;dl=0","Click to download SizeChart")</f>
      </c>
      <c r="C176" s="0" t="inlineStr">
        <is>
          <t>Sutton Women's Tri-Blend Fleece Sweatshirt</t>
        </is>
      </c>
      <c r="D176" s="0" t="inlineStr">
        <is>
          <t>152956</t>
        </is>
      </c>
      <c r="E176" s="0" t="inlineStr">
        <is>
          <t>BLANK SUTTON W BK:152956F-3XL</t>
        </is>
      </c>
      <c r="F176" s="0" t="inlineStr">
        <is>
          <t>899152956095</t>
        </is>
      </c>
      <c r="G176" s="0" t="inlineStr">
        <is>
          <t>WOMENS</t>
        </is>
      </c>
      <c r="H176" s="0" t="inlineStr">
        <is>
          <t>3XL</t>
        </is>
      </c>
      <c r="I176" s="0">
        <v>36.99</v>
      </c>
      <c r="J176" s="0">
        <v>1</v>
      </c>
    </row>
    <row r="177" spans="1:10" customHeight="0">
      <c r="A177" s="0">
        <f>HYPERLINK("https://dl.dropboxusercontent.com/scl/fi/lj8rw08c3z0onhvxsnlc2/112231-f.jpg?rlkey=owl31alig6b6l19qg4r8epkb2&amp;dl=0","Click to download Image")</f>
      </c>
      <c r="B177" s="0">
        <f>HYPERLINK("https://dl.dropboxusercontent.com/scl/fi/bdryqu58aay5xp8jez5he/womens-polo-size-chartsbeverly.jpg?rlkey=dou4jf3cm7k62rqdhkdvu1n4t&amp;dl=0","Click to download SizeChart")</f>
      </c>
      <c r="C177" s="0" t="inlineStr">
        <is>
          <t>Beverly Women's Performance Polo</t>
        </is>
      </c>
      <c r="D177" s="0" t="inlineStr">
        <is>
          <t>112239</t>
        </is>
      </c>
      <c r="E177" s="0" t="inlineStr">
        <is>
          <t>BLANK BEVERLY BLACK:112239A - S</t>
        </is>
      </c>
      <c r="G177" s="0" t="inlineStr">
        <is>
          <t>WOMENS</t>
        </is>
      </c>
      <c r="H177" s="0" t="inlineStr">
        <is>
          <t>S</t>
        </is>
      </c>
      <c r="I177" s="0">
        <v>29.99</v>
      </c>
      <c r="J177" s="0">
        <v>0</v>
      </c>
    </row>
    <row r="178" spans="1:10" customHeight="0">
      <c r="A178" s="0">
        <f>HYPERLINK("https://dl.dropboxusercontent.com/scl/fi/lj8rw08c3z0onhvxsnlc2/112231-f.jpg?rlkey=owl31alig6b6l19qg4r8epkb2&amp;dl=0","Click to download Image")</f>
      </c>
      <c r="B178" s="0">
        <f>HYPERLINK("https://dl.dropboxusercontent.com/scl/fi/bdryqu58aay5xp8jez5he/womens-polo-size-chartsbeverly.jpg?rlkey=dou4jf3cm7k62rqdhkdvu1n4t&amp;dl=0","Click to download SizeChart")</f>
      </c>
      <c r="C178" s="0" t="inlineStr">
        <is>
          <t>Beverly Women's Performance Polo</t>
        </is>
      </c>
      <c r="D178" s="0" t="inlineStr">
        <is>
          <t>112239</t>
        </is>
      </c>
      <c r="E178" s="0" t="inlineStr">
        <is>
          <t>BLANK BEVERLY BLACK:112239B - M</t>
        </is>
      </c>
      <c r="G178" s="0" t="inlineStr">
        <is>
          <t>WOMENS</t>
        </is>
      </c>
      <c r="H178" s="0" t="inlineStr">
        <is>
          <t>M</t>
        </is>
      </c>
      <c r="I178" s="0">
        <v>29.99</v>
      </c>
      <c r="J178" s="0">
        <v>11</v>
      </c>
    </row>
    <row r="179" spans="1:10" customHeight="0">
      <c r="A179" s="0">
        <f>HYPERLINK("https://dl.dropboxusercontent.com/scl/fi/lj8rw08c3z0onhvxsnlc2/112231-f.jpg?rlkey=owl31alig6b6l19qg4r8epkb2&amp;dl=0","Click to download Image")</f>
      </c>
      <c r="B179" s="0">
        <f>HYPERLINK("https://dl.dropboxusercontent.com/scl/fi/bdryqu58aay5xp8jez5he/womens-polo-size-chartsbeverly.jpg?rlkey=dou4jf3cm7k62rqdhkdvu1n4t&amp;dl=0","Click to download SizeChart")</f>
      </c>
      <c r="C179" s="0" t="inlineStr">
        <is>
          <t>Beverly Women's Performance Polo</t>
        </is>
      </c>
      <c r="D179" s="0" t="inlineStr">
        <is>
          <t>112239</t>
        </is>
      </c>
      <c r="E179" s="0" t="inlineStr">
        <is>
          <t>BLANK BEVERLY BLACK:112239C - L</t>
        </is>
      </c>
      <c r="G179" s="0" t="inlineStr">
        <is>
          <t>WOMENS</t>
        </is>
      </c>
      <c r="H179" s="0" t="inlineStr">
        <is>
          <t>L</t>
        </is>
      </c>
      <c r="I179" s="0">
        <v>29.99</v>
      </c>
      <c r="J179" s="0">
        <v>21</v>
      </c>
    </row>
    <row r="180" spans="1:10" customHeight="0">
      <c r="A180" s="0">
        <f>HYPERLINK("https://dl.dropboxusercontent.com/scl/fi/lj8rw08c3z0onhvxsnlc2/112231-f.jpg?rlkey=owl31alig6b6l19qg4r8epkb2&amp;dl=0","Click to download Image")</f>
      </c>
      <c r="B180" s="0">
        <f>HYPERLINK("https://dl.dropboxusercontent.com/scl/fi/bdryqu58aay5xp8jez5he/womens-polo-size-chartsbeverly.jpg?rlkey=dou4jf3cm7k62rqdhkdvu1n4t&amp;dl=0","Click to download SizeChart")</f>
      </c>
      <c r="C180" s="0" t="inlineStr">
        <is>
          <t>Beverly Women's Performance Polo</t>
        </is>
      </c>
      <c r="D180" s="0" t="inlineStr">
        <is>
          <t>112239</t>
        </is>
      </c>
      <c r="E180" s="0" t="inlineStr">
        <is>
          <t>BLANK BEVERLY BLACK:112239D - XL</t>
        </is>
      </c>
      <c r="G180" s="0" t="inlineStr">
        <is>
          <t>WOMENS</t>
        </is>
      </c>
      <c r="H180" s="0" t="inlineStr">
        <is>
          <t>XL</t>
        </is>
      </c>
      <c r="I180" s="0">
        <v>29.99</v>
      </c>
      <c r="J180" s="0">
        <v>0</v>
      </c>
    </row>
    <row r="181" spans="1:10" customHeight="0">
      <c r="A181" s="0">
        <f>HYPERLINK("https://dl.dropboxusercontent.com/scl/fi/lj8rw08c3z0onhvxsnlc2/112231-f.jpg?rlkey=owl31alig6b6l19qg4r8epkb2&amp;dl=0","Click to download Image")</f>
      </c>
      <c r="B181" s="0">
        <f>HYPERLINK("https://dl.dropboxusercontent.com/scl/fi/bdryqu58aay5xp8jez5he/womens-polo-size-chartsbeverly.jpg?rlkey=dou4jf3cm7k62rqdhkdvu1n4t&amp;dl=0","Click to download SizeChart")</f>
      </c>
      <c r="C181" s="0" t="inlineStr">
        <is>
          <t>Beverly Women's Performance Polo</t>
        </is>
      </c>
      <c r="D181" s="0" t="inlineStr">
        <is>
          <t>112239</t>
        </is>
      </c>
      <c r="E181" s="0" t="inlineStr">
        <is>
          <t>BLANK BEVERLY BLACK:112239E - 2XL</t>
        </is>
      </c>
      <c r="G181" s="0" t="inlineStr">
        <is>
          <t>WOMENS</t>
        </is>
      </c>
      <c r="H181" s="0" t="inlineStr">
        <is>
          <t>2XL</t>
        </is>
      </c>
      <c r="I181" s="0">
        <v>29.99</v>
      </c>
      <c r="J181" s="0">
        <v>0</v>
      </c>
    </row>
    <row r="182" spans="1:10" customHeight="0">
      <c r="A182" s="0">
        <f>HYPERLINK("https://dl.dropboxusercontent.com/scl/fi/lj8rw08c3z0onhvxsnlc2/112231-f.jpg?rlkey=owl31alig6b6l19qg4r8epkb2&amp;dl=0","Click to download Image")</f>
      </c>
      <c r="B182" s="0">
        <f>HYPERLINK("https://dl.dropboxusercontent.com/scl/fi/bdryqu58aay5xp8jez5he/womens-polo-size-chartsbeverly.jpg?rlkey=dou4jf3cm7k62rqdhkdvu1n4t&amp;dl=0","Click to download SizeChart")</f>
      </c>
      <c r="C182" s="0" t="inlineStr">
        <is>
          <t>Beverly Women's Performance Polo</t>
        </is>
      </c>
      <c r="D182" s="0" t="inlineStr">
        <is>
          <t>112239</t>
        </is>
      </c>
      <c r="E182" s="0" t="inlineStr">
        <is>
          <t>BLANK BEVERLY BLACK:112239F - 3XL</t>
        </is>
      </c>
      <c r="G182" s="0" t="inlineStr">
        <is>
          <t>WOMENS</t>
        </is>
      </c>
      <c r="H182" s="0" t="inlineStr">
        <is>
          <t>3XL</t>
        </is>
      </c>
      <c r="I182" s="0">
        <v>29.99</v>
      </c>
      <c r="J182" s="0">
        <v>1</v>
      </c>
    </row>
    <row r="183" spans="1:10" customHeight="0">
      <c r="A183" s="0">
        <f>HYPERLINK("https://dl.dropboxusercontent.com/scl/fi/wxxdk91eo3bpl0mgu7sic/elizabeth-132954-f.jpg?rlkey=hvw3j8nrz88bo877smy26drk0&amp;dl=0","Click to download Image")</f>
      </c>
      <c r="B183" s="0">
        <f>HYPERLINK("https://dl.dropboxusercontent.com/scl/fi/7vefuih65o55zny0j485p/womens-polo-size-chartselizabeth.jpg?rlkey=w9im3h484f75svflal3fdh6z3&amp;dl=0","Click to download SizeChart")</f>
      </c>
      <c r="C183" s="0" t="inlineStr">
        <is>
          <t>Elizabeth Women's Polo Tank</t>
        </is>
      </c>
      <c r="D183" s="0" t="inlineStr">
        <is>
          <t>132954</t>
        </is>
      </c>
      <c r="E183" s="0" t="inlineStr">
        <is>
          <t>BLANK ELIZAB W BK:132954A-S</t>
        </is>
      </c>
      <c r="F183" s="0" t="inlineStr">
        <is>
          <t>899132954042</t>
        </is>
      </c>
      <c r="G183" s="0" t="inlineStr">
        <is>
          <t>WOMENS</t>
        </is>
      </c>
      <c r="H183" s="0" t="inlineStr">
        <is>
          <t>S</t>
        </is>
      </c>
      <c r="I183" s="0">
        <v>36.99</v>
      </c>
      <c r="J183" s="0">
        <v>39</v>
      </c>
    </row>
    <row r="184" spans="1:10" customHeight="0">
      <c r="A184" s="0">
        <f>HYPERLINK("https://dl.dropboxusercontent.com/scl/fi/wxxdk91eo3bpl0mgu7sic/elizabeth-132954-f.jpg?rlkey=hvw3j8nrz88bo877smy26drk0&amp;dl=0","Click to download Image")</f>
      </c>
      <c r="B184" s="0">
        <f>HYPERLINK("https://dl.dropboxusercontent.com/scl/fi/7vefuih65o55zny0j485p/womens-polo-size-chartselizabeth.jpg?rlkey=w9im3h484f75svflal3fdh6z3&amp;dl=0","Click to download SizeChart")</f>
      </c>
      <c r="C184" s="0" t="inlineStr">
        <is>
          <t>Elizabeth Women's Polo Tank</t>
        </is>
      </c>
      <c r="D184" s="0" t="inlineStr">
        <is>
          <t>132954</t>
        </is>
      </c>
      <c r="E184" s="0" t="inlineStr">
        <is>
          <t>BLANK ELIZAB W BK:132954B-M</t>
        </is>
      </c>
      <c r="F184" s="0" t="inlineStr">
        <is>
          <t>899132954059</t>
        </is>
      </c>
      <c r="G184" s="0" t="inlineStr">
        <is>
          <t>WOMENS</t>
        </is>
      </c>
      <c r="H184" s="0" t="inlineStr">
        <is>
          <t>M</t>
        </is>
      </c>
      <c r="I184" s="0">
        <v>36.99</v>
      </c>
      <c r="J184" s="0">
        <v>75</v>
      </c>
    </row>
    <row r="185" spans="1:10" customHeight="0">
      <c r="A185" s="0">
        <f>HYPERLINK("https://dl.dropboxusercontent.com/scl/fi/wxxdk91eo3bpl0mgu7sic/elizabeth-132954-f.jpg?rlkey=hvw3j8nrz88bo877smy26drk0&amp;dl=0","Click to download Image")</f>
      </c>
      <c r="B185" s="0">
        <f>HYPERLINK("https://dl.dropboxusercontent.com/scl/fi/7vefuih65o55zny0j485p/womens-polo-size-chartselizabeth.jpg?rlkey=w9im3h484f75svflal3fdh6z3&amp;dl=0","Click to download SizeChart")</f>
      </c>
      <c r="C185" s="0" t="inlineStr">
        <is>
          <t>Elizabeth Women's Polo Tank</t>
        </is>
      </c>
      <c r="D185" s="0" t="inlineStr">
        <is>
          <t>132954</t>
        </is>
      </c>
      <c r="E185" s="0" t="inlineStr">
        <is>
          <t>BLANK ELIZAB W BK:132954C-L</t>
        </is>
      </c>
      <c r="F185" s="0" t="inlineStr">
        <is>
          <t>899132954066</t>
        </is>
      </c>
      <c r="G185" s="0" t="inlineStr">
        <is>
          <t>WOMENS</t>
        </is>
      </c>
      <c r="H185" s="0" t="inlineStr">
        <is>
          <t>L</t>
        </is>
      </c>
      <c r="I185" s="0">
        <v>36.99</v>
      </c>
      <c r="J185" s="0">
        <v>74</v>
      </c>
    </row>
    <row r="186" spans="1:10" customHeight="0">
      <c r="A186" s="0">
        <f>HYPERLINK("https://dl.dropboxusercontent.com/scl/fi/wxxdk91eo3bpl0mgu7sic/elizabeth-132954-f.jpg?rlkey=hvw3j8nrz88bo877smy26drk0&amp;dl=0","Click to download Image")</f>
      </c>
      <c r="B186" s="0">
        <f>HYPERLINK("https://dl.dropboxusercontent.com/scl/fi/7vefuih65o55zny0j485p/womens-polo-size-chartselizabeth.jpg?rlkey=w9im3h484f75svflal3fdh6z3&amp;dl=0","Click to download SizeChart")</f>
      </c>
      <c r="C186" s="0" t="inlineStr">
        <is>
          <t>Elizabeth Women's Polo Tank</t>
        </is>
      </c>
      <c r="D186" s="0" t="inlineStr">
        <is>
          <t>132954</t>
        </is>
      </c>
      <c r="E186" s="0" t="inlineStr">
        <is>
          <t>BLANK ELIZAB W BK:132954D-XL</t>
        </is>
      </c>
      <c r="F186" s="0" t="inlineStr">
        <is>
          <t>899132954073</t>
        </is>
      </c>
      <c r="G186" s="0" t="inlineStr">
        <is>
          <t>WOMENS</t>
        </is>
      </c>
      <c r="H186" s="0" t="inlineStr">
        <is>
          <t>XL</t>
        </is>
      </c>
      <c r="I186" s="0">
        <v>36.99</v>
      </c>
      <c r="J186" s="0">
        <v>37</v>
      </c>
    </row>
    <row r="187" spans="1:10" customHeight="0">
      <c r="A187" s="0">
        <f>HYPERLINK("https://dl.dropboxusercontent.com/scl/fi/wxxdk91eo3bpl0mgu7sic/elizabeth-132954-f.jpg?rlkey=hvw3j8nrz88bo877smy26drk0&amp;dl=0","Click to download Image")</f>
      </c>
      <c r="B187" s="0">
        <f>HYPERLINK("https://dl.dropboxusercontent.com/scl/fi/7vefuih65o55zny0j485p/womens-polo-size-chartselizabeth.jpg?rlkey=w9im3h484f75svflal3fdh6z3&amp;dl=0","Click to download SizeChart")</f>
      </c>
      <c r="C187" s="0" t="inlineStr">
        <is>
          <t>Elizabeth Women's Polo Tank</t>
        </is>
      </c>
      <c r="D187" s="0" t="inlineStr">
        <is>
          <t>132954</t>
        </is>
      </c>
      <c r="E187" s="0" t="inlineStr">
        <is>
          <t>BLANK ELIZAB W BK:132954E-2XL</t>
        </is>
      </c>
      <c r="F187" s="0" t="inlineStr">
        <is>
          <t>899132954080</t>
        </is>
      </c>
      <c r="G187" s="0" t="inlineStr">
        <is>
          <t>WOMENS</t>
        </is>
      </c>
      <c r="H187" s="0" t="inlineStr">
        <is>
          <t>2XL</t>
        </is>
      </c>
      <c r="I187" s="0">
        <v>36.99</v>
      </c>
      <c r="J187" s="0">
        <v>21</v>
      </c>
    </row>
    <row r="188" spans="1:10" customHeight="0">
      <c r="A188" s="0">
        <f>HYPERLINK("https://dl.dropboxusercontent.com/scl/fi/wxxdk91eo3bpl0mgu7sic/elizabeth-132954-f.jpg?rlkey=hvw3j8nrz88bo877smy26drk0&amp;dl=0","Click to download Image")</f>
      </c>
      <c r="B188" s="0">
        <f>HYPERLINK("https://dl.dropboxusercontent.com/scl/fi/7vefuih65o55zny0j485p/womens-polo-size-chartselizabeth.jpg?rlkey=w9im3h484f75svflal3fdh6z3&amp;dl=0","Click to download SizeChart")</f>
      </c>
      <c r="C188" s="0" t="inlineStr">
        <is>
          <t>Elizabeth Women's Polo Tank</t>
        </is>
      </c>
      <c r="D188" s="0" t="inlineStr">
        <is>
          <t>132954</t>
        </is>
      </c>
      <c r="E188" s="0" t="inlineStr">
        <is>
          <t>BLANK ELIZAB W BK:132954F-3XL</t>
        </is>
      </c>
      <c r="F188" s="0" t="inlineStr">
        <is>
          <t>899132954097</t>
        </is>
      </c>
      <c r="G188" s="0" t="inlineStr">
        <is>
          <t>WOMENS</t>
        </is>
      </c>
      <c r="H188" s="0" t="inlineStr">
        <is>
          <t>3XL</t>
        </is>
      </c>
      <c r="I188" s="0">
        <v>36.99</v>
      </c>
      <c r="J188" s="0">
        <v>9</v>
      </c>
    </row>
    <row r="189" spans="1:10" customHeight="0">
      <c r="A189" s="0">
        <f>HYPERLINK("https://dl.dropboxusercontent.com/scl/fi/cppxvon7l9sjn8brfg4cb/fleet-152950-f.jpg?rlkey=qlupo7mfew3c5x22cp814v07o&amp;dl=0","Click to download Image")</f>
      </c>
      <c r="B189" s="0">
        <f>HYPERLINK("https://dl.dropboxusercontent.com/scl/fi/8wg2xg2knye2cnbtwszpk/womens-polo-size-chartsfleet.jpg?rlkey=o59y8ieaa62v2wvss6udk2muy&amp;dl=0","Click to download SizeChart")</f>
      </c>
      <c r="C189" s="0" t="inlineStr">
        <is>
          <t>Fleet Women's Striped Polo</t>
        </is>
      </c>
      <c r="D189" s="0" t="inlineStr">
        <is>
          <t>152950</t>
        </is>
      </c>
      <c r="E189" s="0" t="inlineStr">
        <is>
          <t>BLANK FLEET W BK:152950A-S</t>
        </is>
      </c>
      <c r="F189" s="0" t="inlineStr">
        <is>
          <t>899152950048</t>
        </is>
      </c>
      <c r="G189" s="0" t="inlineStr">
        <is>
          <t>WOMENS</t>
        </is>
      </c>
      <c r="H189" s="0" t="inlineStr">
        <is>
          <t>S</t>
        </is>
      </c>
      <c r="I189" s="0">
        <v>39.99</v>
      </c>
      <c r="J189" s="0">
        <v>6</v>
      </c>
    </row>
    <row r="190" spans="1:10" customHeight="0">
      <c r="A190" s="0">
        <f>HYPERLINK("https://dl.dropboxusercontent.com/scl/fi/cppxvon7l9sjn8brfg4cb/fleet-152950-f.jpg?rlkey=qlupo7mfew3c5x22cp814v07o&amp;dl=0","Click to download Image")</f>
      </c>
      <c r="B190" s="0">
        <f>HYPERLINK("https://dl.dropboxusercontent.com/scl/fi/8wg2xg2knye2cnbtwszpk/womens-polo-size-chartsfleet.jpg?rlkey=o59y8ieaa62v2wvss6udk2muy&amp;dl=0","Click to download SizeChart")</f>
      </c>
      <c r="C190" s="0" t="inlineStr">
        <is>
          <t>Fleet Women's Striped Polo</t>
        </is>
      </c>
      <c r="D190" s="0" t="inlineStr">
        <is>
          <t>152950</t>
        </is>
      </c>
      <c r="E190" s="0" t="inlineStr">
        <is>
          <t>BLANK FLEET W BK:152950B-M</t>
        </is>
      </c>
      <c r="F190" s="0" t="inlineStr">
        <is>
          <t>899152950055</t>
        </is>
      </c>
      <c r="G190" s="0" t="inlineStr">
        <is>
          <t>WOMENS</t>
        </is>
      </c>
      <c r="H190" s="0" t="inlineStr">
        <is>
          <t>M</t>
        </is>
      </c>
      <c r="I190" s="0">
        <v>39.99</v>
      </c>
      <c r="J190" s="0">
        <v>14</v>
      </c>
    </row>
    <row r="191" spans="1:10" customHeight="0">
      <c r="A191" s="0">
        <f>HYPERLINK("https://dl.dropboxusercontent.com/scl/fi/cppxvon7l9sjn8brfg4cb/fleet-152950-f.jpg?rlkey=qlupo7mfew3c5x22cp814v07o&amp;dl=0","Click to download Image")</f>
      </c>
      <c r="B191" s="0">
        <f>HYPERLINK("https://dl.dropboxusercontent.com/scl/fi/8wg2xg2knye2cnbtwszpk/womens-polo-size-chartsfleet.jpg?rlkey=o59y8ieaa62v2wvss6udk2muy&amp;dl=0","Click to download SizeChart")</f>
      </c>
      <c r="C191" s="0" t="inlineStr">
        <is>
          <t>Fleet Women's Striped Polo</t>
        </is>
      </c>
      <c r="D191" s="0" t="inlineStr">
        <is>
          <t>152950</t>
        </is>
      </c>
      <c r="E191" s="0" t="inlineStr">
        <is>
          <t>BLANK FLEET W BK:152950C-L</t>
        </is>
      </c>
      <c r="F191" s="0" t="inlineStr">
        <is>
          <t>899152950062</t>
        </is>
      </c>
      <c r="G191" s="0" t="inlineStr">
        <is>
          <t>WOMENS</t>
        </is>
      </c>
      <c r="H191" s="0" t="inlineStr">
        <is>
          <t>L</t>
        </is>
      </c>
      <c r="I191" s="0">
        <v>39.99</v>
      </c>
      <c r="J191" s="0">
        <v>8</v>
      </c>
    </row>
    <row r="192" spans="1:10" customHeight="0">
      <c r="A192" s="0">
        <f>HYPERLINK("https://dl.dropboxusercontent.com/scl/fi/cppxvon7l9sjn8brfg4cb/fleet-152950-f.jpg?rlkey=qlupo7mfew3c5x22cp814v07o&amp;dl=0","Click to download Image")</f>
      </c>
      <c r="B192" s="0">
        <f>HYPERLINK("https://dl.dropboxusercontent.com/scl/fi/8wg2xg2knye2cnbtwszpk/womens-polo-size-chartsfleet.jpg?rlkey=o59y8ieaa62v2wvss6udk2muy&amp;dl=0","Click to download SizeChart")</f>
      </c>
      <c r="C192" s="0" t="inlineStr">
        <is>
          <t>Fleet Women's Striped Polo</t>
        </is>
      </c>
      <c r="D192" s="0" t="inlineStr">
        <is>
          <t>152950</t>
        </is>
      </c>
      <c r="E192" s="0" t="inlineStr">
        <is>
          <t>BLANK FLEET W BK:152950D-XL</t>
        </is>
      </c>
      <c r="F192" s="0" t="inlineStr">
        <is>
          <t>899152950079</t>
        </is>
      </c>
      <c r="G192" s="0" t="inlineStr">
        <is>
          <t>WOMENS</t>
        </is>
      </c>
      <c r="H192" s="0" t="inlineStr">
        <is>
          <t>XL</t>
        </is>
      </c>
      <c r="I192" s="0">
        <v>39.99</v>
      </c>
      <c r="J192" s="0">
        <v>6</v>
      </c>
    </row>
    <row r="193" spans="1:10" customHeight="0">
      <c r="A193" s="0">
        <f>HYPERLINK("https://dl.dropboxusercontent.com/scl/fi/cppxvon7l9sjn8brfg4cb/fleet-152950-f.jpg?rlkey=qlupo7mfew3c5x22cp814v07o&amp;dl=0","Click to download Image")</f>
      </c>
      <c r="B193" s="0">
        <f>HYPERLINK("https://dl.dropboxusercontent.com/scl/fi/8wg2xg2knye2cnbtwszpk/womens-polo-size-chartsfleet.jpg?rlkey=o59y8ieaa62v2wvss6udk2muy&amp;dl=0","Click to download SizeChart")</f>
      </c>
      <c r="C193" s="0" t="inlineStr">
        <is>
          <t>Fleet Women's Striped Polo</t>
        </is>
      </c>
      <c r="D193" s="0" t="inlineStr">
        <is>
          <t>152950</t>
        </is>
      </c>
      <c r="E193" s="0" t="inlineStr">
        <is>
          <t>BLANK FLEET W BK:152950E-2XL</t>
        </is>
      </c>
      <c r="F193" s="0" t="inlineStr">
        <is>
          <t>899152950086</t>
        </is>
      </c>
      <c r="G193" s="0" t="inlineStr">
        <is>
          <t>WOMENS</t>
        </is>
      </c>
      <c r="H193" s="0" t="inlineStr">
        <is>
          <t>2XL</t>
        </is>
      </c>
      <c r="I193" s="0">
        <v>39.99</v>
      </c>
      <c r="J193" s="0">
        <v>4</v>
      </c>
    </row>
    <row r="194" spans="1:10" customHeight="0">
      <c r="A194" s="0">
        <f>HYPERLINK("https://dl.dropboxusercontent.com/scl/fi/cppxvon7l9sjn8brfg4cb/fleet-152950-f.jpg?rlkey=qlupo7mfew3c5x22cp814v07o&amp;dl=0","Click to download Image")</f>
      </c>
      <c r="B194" s="0">
        <f>HYPERLINK("https://dl.dropboxusercontent.com/scl/fi/8wg2xg2knye2cnbtwszpk/womens-polo-size-chartsfleet.jpg?rlkey=o59y8ieaa62v2wvss6udk2muy&amp;dl=0","Click to download SizeChart")</f>
      </c>
      <c r="C194" s="0" t="inlineStr">
        <is>
          <t>Fleet Women's Striped Polo</t>
        </is>
      </c>
      <c r="D194" s="0" t="inlineStr">
        <is>
          <t>152950</t>
        </is>
      </c>
      <c r="E194" s="0" t="inlineStr">
        <is>
          <t>BLANK FLEET W BK:152950F-3XL</t>
        </is>
      </c>
      <c r="F194" s="0" t="inlineStr">
        <is>
          <t>899152950093</t>
        </is>
      </c>
      <c r="G194" s="0" t="inlineStr">
        <is>
          <t>WOMENS</t>
        </is>
      </c>
      <c r="H194" s="0" t="inlineStr">
        <is>
          <t>3XL</t>
        </is>
      </c>
      <c r="I194" s="0">
        <v>39.99</v>
      </c>
      <c r="J194" s="0">
        <v>2</v>
      </c>
    </row>
    <row r="195" spans="1:10" customHeight="0">
      <c r="A195" s="0">
        <f>HYPERLINK("https://dl.dropboxusercontent.com/scl/fi/viitxt3o5x9ltrehi5lls/blankeditdsc7588-copy.jpg?rlkey=c49oq3zc0ohuh9vq14szu8vrs&amp;dl=0","Click to download Image")</f>
      </c>
      <c r="B195" s="0">
        <f>HYPERLINK("https://dl.dropboxusercontent.com/scl/fi/vhivcr8clpdnr6i5jph1h/womens-pullover-size-chartsvickie.jpg?rlkey=ju41rhoaaz6pr5p3c9uc36697&amp;dl=0","Click to download SizeChart")</f>
      </c>
      <c r="C195" s="0" t="inlineStr">
        <is>
          <t>Vickie Women's Tri-Blend 1/4 Zip</t>
        </is>
      </c>
      <c r="D195" s="0" t="inlineStr">
        <is>
          <t>138732</t>
        </is>
      </c>
      <c r="E195" s="0" t="inlineStr">
        <is>
          <t>BLANK VICKIE W DG:138732A-S</t>
        </is>
      </c>
      <c r="F195" s="0" t="inlineStr">
        <is>
          <t>899138732040</t>
        </is>
      </c>
      <c r="G195" s="0" t="inlineStr">
        <is>
          <t>WOMENS</t>
        </is>
      </c>
      <c r="H195" s="0" t="inlineStr">
        <is>
          <t>S</t>
        </is>
      </c>
      <c r="I195" s="0">
        <v>44.99</v>
      </c>
      <c r="J195" s="0">
        <v>23</v>
      </c>
    </row>
    <row r="196" spans="1:10" customHeight="0">
      <c r="A196" s="0">
        <f>HYPERLINK("https://dl.dropboxusercontent.com/scl/fi/viitxt3o5x9ltrehi5lls/blankeditdsc7588-copy.jpg?rlkey=c49oq3zc0ohuh9vq14szu8vrs&amp;dl=0","Click to download Image")</f>
      </c>
      <c r="B196" s="0">
        <f>HYPERLINK("https://dl.dropboxusercontent.com/scl/fi/vhivcr8clpdnr6i5jph1h/womens-pullover-size-chartsvickie.jpg?rlkey=ju41rhoaaz6pr5p3c9uc36697&amp;dl=0","Click to download SizeChart")</f>
      </c>
      <c r="C196" s="0" t="inlineStr">
        <is>
          <t>Vickie Women's Tri-Blend 1/4 Zip</t>
        </is>
      </c>
      <c r="D196" s="0" t="inlineStr">
        <is>
          <t>138732</t>
        </is>
      </c>
      <c r="E196" s="0" t="inlineStr">
        <is>
          <t>BLANK VICKIE W DG:138732B-M</t>
        </is>
      </c>
      <c r="F196" s="0" t="inlineStr">
        <is>
          <t>899138732057</t>
        </is>
      </c>
      <c r="G196" s="0" t="inlineStr">
        <is>
          <t>WOMENS</t>
        </is>
      </c>
      <c r="H196" s="0" t="inlineStr">
        <is>
          <t>M</t>
        </is>
      </c>
      <c r="I196" s="0">
        <v>44.99</v>
      </c>
      <c r="J196" s="0">
        <v>46</v>
      </c>
    </row>
    <row r="197" spans="1:10" customHeight="0">
      <c r="A197" s="0">
        <f>HYPERLINK("https://dl.dropboxusercontent.com/scl/fi/viitxt3o5x9ltrehi5lls/blankeditdsc7588-copy.jpg?rlkey=c49oq3zc0ohuh9vq14szu8vrs&amp;dl=0","Click to download Image")</f>
      </c>
      <c r="B197" s="0">
        <f>HYPERLINK("https://dl.dropboxusercontent.com/scl/fi/vhivcr8clpdnr6i5jph1h/womens-pullover-size-chartsvickie.jpg?rlkey=ju41rhoaaz6pr5p3c9uc36697&amp;dl=0","Click to download SizeChart")</f>
      </c>
      <c r="C197" s="0" t="inlineStr">
        <is>
          <t>Vickie Women's Tri-Blend 1/4 Zip</t>
        </is>
      </c>
      <c r="D197" s="0" t="inlineStr">
        <is>
          <t>138732</t>
        </is>
      </c>
      <c r="E197" s="0" t="inlineStr">
        <is>
          <t>BLANK VICKIE W DG:138732C-L</t>
        </is>
      </c>
      <c r="F197" s="0" t="inlineStr">
        <is>
          <t>899138732064</t>
        </is>
      </c>
      <c r="G197" s="0" t="inlineStr">
        <is>
          <t>WOMENS</t>
        </is>
      </c>
      <c r="H197" s="0" t="inlineStr">
        <is>
          <t>L</t>
        </is>
      </c>
      <c r="I197" s="0">
        <v>44.99</v>
      </c>
      <c r="J197" s="0">
        <v>46</v>
      </c>
    </row>
    <row r="198" spans="1:10" customHeight="0">
      <c r="A198" s="0">
        <f>HYPERLINK("https://dl.dropboxusercontent.com/scl/fi/viitxt3o5x9ltrehi5lls/blankeditdsc7588-copy.jpg?rlkey=c49oq3zc0ohuh9vq14szu8vrs&amp;dl=0","Click to download Image")</f>
      </c>
      <c r="B198" s="0">
        <f>HYPERLINK("https://dl.dropboxusercontent.com/scl/fi/vhivcr8clpdnr6i5jph1h/womens-pullover-size-chartsvickie.jpg?rlkey=ju41rhoaaz6pr5p3c9uc36697&amp;dl=0","Click to download SizeChart")</f>
      </c>
      <c r="C198" s="0" t="inlineStr">
        <is>
          <t>Vickie Women's Tri-Blend 1/4 Zip</t>
        </is>
      </c>
      <c r="D198" s="0" t="inlineStr">
        <is>
          <t>138732</t>
        </is>
      </c>
      <c r="E198" s="0" t="inlineStr">
        <is>
          <t>BLANK VICKIE W DG:138732D-XL</t>
        </is>
      </c>
      <c r="F198" s="0" t="inlineStr">
        <is>
          <t>899138732071</t>
        </is>
      </c>
      <c r="G198" s="0" t="inlineStr">
        <is>
          <t>WOMENS</t>
        </is>
      </c>
      <c r="H198" s="0" t="inlineStr">
        <is>
          <t>XL</t>
        </is>
      </c>
      <c r="I198" s="0">
        <v>44.99</v>
      </c>
      <c r="J198" s="0">
        <v>21</v>
      </c>
    </row>
    <row r="199" spans="1:10" customHeight="0">
      <c r="A199" s="0">
        <f>HYPERLINK("https://dl.dropboxusercontent.com/scl/fi/viitxt3o5x9ltrehi5lls/blankeditdsc7588-copy.jpg?rlkey=c49oq3zc0ohuh9vq14szu8vrs&amp;dl=0","Click to download Image")</f>
      </c>
      <c r="B199" s="0">
        <f>HYPERLINK("https://dl.dropboxusercontent.com/scl/fi/vhivcr8clpdnr6i5jph1h/womens-pullover-size-chartsvickie.jpg?rlkey=ju41rhoaaz6pr5p3c9uc36697&amp;dl=0","Click to download SizeChart")</f>
      </c>
      <c r="C199" s="0" t="inlineStr">
        <is>
          <t>Vickie Women's Tri-Blend 1/4 Zip</t>
        </is>
      </c>
      <c r="D199" s="0" t="inlineStr">
        <is>
          <t>138732</t>
        </is>
      </c>
      <c r="E199" s="0" t="inlineStr">
        <is>
          <t>BLANK VICKIE W DG:138732E-2XL</t>
        </is>
      </c>
      <c r="F199" s="0" t="inlineStr">
        <is>
          <t>899138732088</t>
        </is>
      </c>
      <c r="G199" s="0" t="inlineStr">
        <is>
          <t>WOMENS</t>
        </is>
      </c>
      <c r="H199" s="0" t="inlineStr">
        <is>
          <t>2XL</t>
        </is>
      </c>
      <c r="I199" s="0">
        <v>44.99</v>
      </c>
      <c r="J199" s="0">
        <v>14</v>
      </c>
    </row>
    <row r="200" spans="1:10" customHeight="0">
      <c r="A200" s="0">
        <f>HYPERLINK("https://dl.dropboxusercontent.com/scl/fi/viitxt3o5x9ltrehi5lls/blankeditdsc7588-copy.jpg?rlkey=c49oq3zc0ohuh9vq14szu8vrs&amp;dl=0","Click to download Image")</f>
      </c>
      <c r="B200" s="0">
        <f>HYPERLINK("https://dl.dropboxusercontent.com/scl/fi/vhivcr8clpdnr6i5jph1h/womens-pullover-size-chartsvickie.jpg?rlkey=ju41rhoaaz6pr5p3c9uc36697&amp;dl=0","Click to download SizeChart")</f>
      </c>
      <c r="C200" s="0" t="inlineStr">
        <is>
          <t>Vickie Women's Tri-Blend 1/4 Zip</t>
        </is>
      </c>
      <c r="D200" s="0" t="inlineStr">
        <is>
          <t>138732</t>
        </is>
      </c>
      <c r="E200" s="0" t="inlineStr">
        <is>
          <t>BLANK VICKIE W DG:138732F-3XL</t>
        </is>
      </c>
      <c r="F200" s="0" t="inlineStr">
        <is>
          <t>899138732095</t>
        </is>
      </c>
      <c r="G200" s="0" t="inlineStr">
        <is>
          <t>WOMENS</t>
        </is>
      </c>
      <c r="H200" s="0" t="inlineStr">
        <is>
          <t>3XL</t>
        </is>
      </c>
      <c r="I200" s="0">
        <v>44.99</v>
      </c>
      <c r="J200" s="0">
        <v>7</v>
      </c>
    </row>
    <row r="201" spans="1:10" customHeight="0">
      <c r="A201" s="0">
        <f>HYPERLINK("https://dl.dropboxusercontent.com/scl/fi/gz3imoeiay10y4u1lawre/flint.jpg?rlkey=peuiywdnh0hjrlxax0p4s6amc&amp;dl=0","Click to download Image")</f>
      </c>
      <c r="B201" s="0">
        <f>HYPERLINK("https://dl.dropboxusercontent.com/scl/fi/myud1ij8llw4hoo6ogm3z/womens-pullover-size-chartsflint.jpg?rlkey=ch5b76gpvi8qmd7eb2p68gtqk&amp;dl=0","Click to download SizeChart")</f>
      </c>
      <c r="C201" s="0" t="inlineStr">
        <is>
          <t>Flint Women's Performance 1/4 Zip</t>
        </is>
      </c>
      <c r="D201" s="0" t="inlineStr">
        <is>
          <t>130155</t>
        </is>
      </c>
      <c r="E201" s="0" t="inlineStr">
        <is>
          <t>BLANK FLINT W BK:130155A-S</t>
        </is>
      </c>
      <c r="F201" s="0" t="inlineStr">
        <is>
          <t>899130155045</t>
        </is>
      </c>
      <c r="G201" s="0" t="inlineStr">
        <is>
          <t>WOMENS</t>
        </is>
      </c>
      <c r="H201" s="0" t="inlineStr">
        <is>
          <t>S</t>
        </is>
      </c>
      <c r="I201" s="0">
        <v>34.99</v>
      </c>
      <c r="J201" s="0">
        <v>43</v>
      </c>
    </row>
    <row r="202" spans="1:10" customHeight="0">
      <c r="A202" s="0">
        <f>HYPERLINK("https://dl.dropboxusercontent.com/scl/fi/gz3imoeiay10y4u1lawre/flint.jpg?rlkey=peuiywdnh0hjrlxax0p4s6amc&amp;dl=0","Click to download Image")</f>
      </c>
      <c r="B202" s="0">
        <f>HYPERLINK("https://dl.dropboxusercontent.com/scl/fi/myud1ij8llw4hoo6ogm3z/womens-pullover-size-chartsflint.jpg?rlkey=ch5b76gpvi8qmd7eb2p68gtqk&amp;dl=0","Click to download SizeChart")</f>
      </c>
      <c r="C202" s="0" t="inlineStr">
        <is>
          <t>Flint Women's Performance 1/4 Zip</t>
        </is>
      </c>
      <c r="D202" s="0" t="inlineStr">
        <is>
          <t>130155</t>
        </is>
      </c>
      <c r="E202" s="0" t="inlineStr">
        <is>
          <t>BLANK FLINT W BK:130155B-M</t>
        </is>
      </c>
      <c r="F202" s="0" t="inlineStr">
        <is>
          <t>899130155052</t>
        </is>
      </c>
      <c r="G202" s="0" t="inlineStr">
        <is>
          <t>WOMENS</t>
        </is>
      </c>
      <c r="H202" s="0" t="inlineStr">
        <is>
          <t>M</t>
        </is>
      </c>
      <c r="I202" s="0">
        <v>34.99</v>
      </c>
      <c r="J202" s="0">
        <v>123</v>
      </c>
    </row>
    <row r="203" spans="1:10" customHeight="0">
      <c r="A203" s="0">
        <f>HYPERLINK("https://dl.dropboxusercontent.com/scl/fi/gz3imoeiay10y4u1lawre/flint.jpg?rlkey=peuiywdnh0hjrlxax0p4s6amc&amp;dl=0","Click to download Image")</f>
      </c>
      <c r="B203" s="0">
        <f>HYPERLINK("https://dl.dropboxusercontent.com/scl/fi/myud1ij8llw4hoo6ogm3z/womens-pullover-size-chartsflint.jpg?rlkey=ch5b76gpvi8qmd7eb2p68gtqk&amp;dl=0","Click to download SizeChart")</f>
      </c>
      <c r="C203" s="0" t="inlineStr">
        <is>
          <t>Flint Women's Performance 1/4 Zip</t>
        </is>
      </c>
      <c r="D203" s="0" t="inlineStr">
        <is>
          <t>130155</t>
        </is>
      </c>
      <c r="E203" s="0" t="inlineStr">
        <is>
          <t>BLANK FLINT W BK:130155C-L</t>
        </is>
      </c>
      <c r="F203" s="0" t="inlineStr">
        <is>
          <t>899130155069</t>
        </is>
      </c>
      <c r="G203" s="0" t="inlineStr">
        <is>
          <t>WOMENS</t>
        </is>
      </c>
      <c r="H203" s="0" t="inlineStr">
        <is>
          <t>L</t>
        </is>
      </c>
      <c r="I203" s="0">
        <v>34.99</v>
      </c>
      <c r="J203" s="0">
        <v>126</v>
      </c>
    </row>
    <row r="204" spans="1:10" customHeight="0">
      <c r="A204" s="0">
        <f>HYPERLINK("https://dl.dropboxusercontent.com/scl/fi/gz3imoeiay10y4u1lawre/flint.jpg?rlkey=peuiywdnh0hjrlxax0p4s6amc&amp;dl=0","Click to download Image")</f>
      </c>
      <c r="B204" s="0">
        <f>HYPERLINK("https://dl.dropboxusercontent.com/scl/fi/myud1ij8llw4hoo6ogm3z/womens-pullover-size-chartsflint.jpg?rlkey=ch5b76gpvi8qmd7eb2p68gtqk&amp;dl=0","Click to download SizeChart")</f>
      </c>
      <c r="C204" s="0" t="inlineStr">
        <is>
          <t>Flint Women's Performance 1/4 Zip</t>
        </is>
      </c>
      <c r="D204" s="0" t="inlineStr">
        <is>
          <t>130155</t>
        </is>
      </c>
      <c r="E204" s="0" t="inlineStr">
        <is>
          <t>BLANK FLINT W BK:130155D-XL</t>
        </is>
      </c>
      <c r="F204" s="0" t="inlineStr">
        <is>
          <t>899130155076</t>
        </is>
      </c>
      <c r="G204" s="0" t="inlineStr">
        <is>
          <t>WOMENS</t>
        </is>
      </c>
      <c r="H204" s="0" t="inlineStr">
        <is>
          <t>XL</t>
        </is>
      </c>
      <c r="I204" s="0">
        <v>34.99</v>
      </c>
      <c r="J204" s="0">
        <v>70</v>
      </c>
    </row>
    <row r="205" spans="1:10" customHeight="0">
      <c r="A205" s="0">
        <f>HYPERLINK("https://dl.dropboxusercontent.com/scl/fi/gz3imoeiay10y4u1lawre/flint.jpg?rlkey=peuiywdnh0hjrlxax0p4s6amc&amp;dl=0","Click to download Image")</f>
      </c>
      <c r="B205" s="0">
        <f>HYPERLINK("https://dl.dropboxusercontent.com/scl/fi/myud1ij8llw4hoo6ogm3z/womens-pullover-size-chartsflint.jpg?rlkey=ch5b76gpvi8qmd7eb2p68gtqk&amp;dl=0","Click to download SizeChart")</f>
      </c>
      <c r="C205" s="0" t="inlineStr">
        <is>
          <t>Flint Women's Performance 1/4 Zip</t>
        </is>
      </c>
      <c r="D205" s="0" t="inlineStr">
        <is>
          <t>130155</t>
        </is>
      </c>
      <c r="E205" s="0" t="inlineStr">
        <is>
          <t>BLANK FLINT W BK:130155E-2XL</t>
        </is>
      </c>
      <c r="F205" s="0" t="inlineStr">
        <is>
          <t>899130155083</t>
        </is>
      </c>
      <c r="G205" s="0" t="inlineStr">
        <is>
          <t>WOMENS</t>
        </is>
      </c>
      <c r="H205" s="0" t="inlineStr">
        <is>
          <t>2XL</t>
        </is>
      </c>
      <c r="I205" s="0">
        <v>36.99</v>
      </c>
      <c r="J205" s="0">
        <v>32</v>
      </c>
    </row>
    <row r="206" spans="1:10" customHeight="0">
      <c r="A206" s="0">
        <f>HYPERLINK("https://dl.dropboxusercontent.com/scl/fi/gz3imoeiay10y4u1lawre/flint.jpg?rlkey=peuiywdnh0hjrlxax0p4s6amc&amp;dl=0","Click to download Image")</f>
      </c>
      <c r="B206" s="0">
        <f>HYPERLINK("https://dl.dropboxusercontent.com/scl/fi/myud1ij8llw4hoo6ogm3z/womens-pullover-size-chartsflint.jpg?rlkey=ch5b76gpvi8qmd7eb2p68gtqk&amp;dl=0","Click to download SizeChart")</f>
      </c>
      <c r="C206" s="0" t="inlineStr">
        <is>
          <t>Flint Women's Performance 1/4 Zip</t>
        </is>
      </c>
      <c r="D206" s="0" t="inlineStr">
        <is>
          <t>130155</t>
        </is>
      </c>
      <c r="E206" s="0" t="inlineStr">
        <is>
          <t>BLANK FLINT W BK:130155F-3XL</t>
        </is>
      </c>
      <c r="F206" s="0" t="inlineStr">
        <is>
          <t>899130155090</t>
        </is>
      </c>
      <c r="G206" s="0" t="inlineStr">
        <is>
          <t>WOMENS</t>
        </is>
      </c>
      <c r="H206" s="0" t="inlineStr">
        <is>
          <t>3XL</t>
        </is>
      </c>
      <c r="I206" s="0">
        <v>36.99</v>
      </c>
      <c r="J206" s="0">
        <v>18</v>
      </c>
    </row>
    <row r="207" spans="1:10" customHeight="0">
      <c r="A207" s="0">
        <f>HYPERLINK("https://dl.dropboxusercontent.com/scl/fi/twigb7spup8fnlewt0p3e/addison-123557-b.jpg?rlkey=1vp3fme9906685ftusoxav3tm&amp;dl=0","Click to download Image")</f>
      </c>
      <c r="C207" s="0" t="inlineStr">
        <is>
          <t>Addison Youth Beanie</t>
        </is>
      </c>
      <c r="D207" s="0" t="inlineStr">
        <is>
          <t>123557</t>
        </is>
      </c>
      <c r="E207" s="0" t="inlineStr">
        <is>
          <t>BLANK ADDISO Y BK:123557</t>
        </is>
      </c>
      <c r="F207" s="0" t="inlineStr">
        <is>
          <t>799123557019</t>
        </is>
      </c>
      <c r="G207" s="0" t="inlineStr">
        <is>
          <t>YOUTH</t>
        </is>
      </c>
      <c r="H207" s="0" t="inlineStr">
        <is>
          <t>YOUTH</t>
        </is>
      </c>
      <c r="I207" s="0">
        <v>21.9</v>
      </c>
      <c r="J207" s="0">
        <v>403</v>
      </c>
    </row>
    <row r="208" spans="1:10" customHeight="0">
      <c r="A208" s="0">
        <f>HYPERLINK("https://dl.dropboxusercontent.com/scl/fi/5qm8yhrgq9kze3xmtzcf6/thea.jpg?rlkey=ee4tlx9yfmxa5gfulkizqn83v&amp;dl=0","Click to download Image")</f>
      </c>
      <c r="B208" s="0">
        <f>HYPERLINK("https://dl.dropboxusercontent.com/scl/fi/dvodbbg6tef6b1q9q6hbw/womens-hoodie-and-sweatshirt-size-chartsthea-hz.jpg?rlkey=jadcdr1y2csurn0om2i1578ir&amp;dl=0","Click to download SizeChart")</f>
      </c>
      <c r="C208" s="0" t="inlineStr">
        <is>
          <t>Thea Women's Ultra-Soft Lightweight Hoodie</t>
        </is>
      </c>
      <c r="D208" s="0" t="inlineStr">
        <is>
          <t>138729</t>
        </is>
      </c>
      <c r="E208" s="0" t="inlineStr">
        <is>
          <t>BLANK THEA W BK:138729A-S</t>
        </is>
      </c>
      <c r="F208" s="0" t="inlineStr">
        <is>
          <t>899138729040</t>
        </is>
      </c>
      <c r="G208" s="0" t="inlineStr">
        <is>
          <t>WOMENS</t>
        </is>
      </c>
      <c r="H208" s="0" t="inlineStr">
        <is>
          <t>S</t>
        </is>
      </c>
      <c r="I208" s="0">
        <v>34.99</v>
      </c>
      <c r="J208" s="0">
        <v>25</v>
      </c>
    </row>
    <row r="209" spans="1:10" customHeight="0">
      <c r="A209" s="0">
        <f>HYPERLINK("https://dl.dropboxusercontent.com/scl/fi/5qm8yhrgq9kze3xmtzcf6/thea.jpg?rlkey=ee4tlx9yfmxa5gfulkizqn83v&amp;dl=0","Click to download Image")</f>
      </c>
      <c r="B209" s="0">
        <f>HYPERLINK("https://dl.dropboxusercontent.com/scl/fi/dvodbbg6tef6b1q9q6hbw/womens-hoodie-and-sweatshirt-size-chartsthea-hz.jpg?rlkey=jadcdr1y2csurn0om2i1578ir&amp;dl=0","Click to download SizeChart")</f>
      </c>
      <c r="C209" s="0" t="inlineStr">
        <is>
          <t>Thea Women's Ultra-Soft Lightweight Hoodie</t>
        </is>
      </c>
      <c r="D209" s="0" t="inlineStr">
        <is>
          <t>138729</t>
        </is>
      </c>
      <c r="E209" s="0" t="inlineStr">
        <is>
          <t>BLANK THEA W BK:138729B-M</t>
        </is>
      </c>
      <c r="F209" s="0" t="inlineStr">
        <is>
          <t>899138729057</t>
        </is>
      </c>
      <c r="G209" s="0" t="inlineStr">
        <is>
          <t>WOMENS</t>
        </is>
      </c>
      <c r="H209" s="0" t="inlineStr">
        <is>
          <t>M</t>
        </is>
      </c>
      <c r="I209" s="0">
        <v>34.99</v>
      </c>
      <c r="J209" s="0">
        <v>46</v>
      </c>
    </row>
    <row r="210" spans="1:10" customHeight="0">
      <c r="A210" s="0">
        <f>HYPERLINK("https://dl.dropboxusercontent.com/scl/fi/5qm8yhrgq9kze3xmtzcf6/thea.jpg?rlkey=ee4tlx9yfmxa5gfulkizqn83v&amp;dl=0","Click to download Image")</f>
      </c>
      <c r="B210" s="0">
        <f>HYPERLINK("https://dl.dropboxusercontent.com/scl/fi/dvodbbg6tef6b1q9q6hbw/womens-hoodie-and-sweatshirt-size-chartsthea-hz.jpg?rlkey=jadcdr1y2csurn0om2i1578ir&amp;dl=0","Click to download SizeChart")</f>
      </c>
      <c r="C210" s="0" t="inlineStr">
        <is>
          <t>Thea Women's Ultra-Soft Lightweight Hoodie</t>
        </is>
      </c>
      <c r="D210" s="0" t="inlineStr">
        <is>
          <t>138729</t>
        </is>
      </c>
      <c r="E210" s="0" t="inlineStr">
        <is>
          <t>BLANK THEA W BK:138729C-L</t>
        </is>
      </c>
      <c r="F210" s="0" t="inlineStr">
        <is>
          <t>899138729064</t>
        </is>
      </c>
      <c r="G210" s="0" t="inlineStr">
        <is>
          <t>WOMENS</t>
        </is>
      </c>
      <c r="H210" s="0" t="inlineStr">
        <is>
          <t>L</t>
        </is>
      </c>
      <c r="I210" s="0">
        <v>34.99</v>
      </c>
      <c r="J210" s="0">
        <v>43</v>
      </c>
    </row>
    <row r="211" spans="1:10" customHeight="0">
      <c r="A211" s="0">
        <f>HYPERLINK("https://dl.dropboxusercontent.com/scl/fi/5qm8yhrgq9kze3xmtzcf6/thea.jpg?rlkey=ee4tlx9yfmxa5gfulkizqn83v&amp;dl=0","Click to download Image")</f>
      </c>
      <c r="B211" s="0">
        <f>HYPERLINK("https://dl.dropboxusercontent.com/scl/fi/dvodbbg6tef6b1q9q6hbw/womens-hoodie-and-sweatshirt-size-chartsthea-hz.jpg?rlkey=jadcdr1y2csurn0om2i1578ir&amp;dl=0","Click to download SizeChart")</f>
      </c>
      <c r="C211" s="0" t="inlineStr">
        <is>
          <t>Thea Women's Ultra-Soft Lightweight Hoodie</t>
        </is>
      </c>
      <c r="D211" s="0" t="inlineStr">
        <is>
          <t>138729</t>
        </is>
      </c>
      <c r="E211" s="0" t="inlineStr">
        <is>
          <t>BLANK THEA W BK:138729D-XL</t>
        </is>
      </c>
      <c r="F211" s="0" t="inlineStr">
        <is>
          <t>899138729071</t>
        </is>
      </c>
      <c r="G211" s="0" t="inlineStr">
        <is>
          <t>WOMENS</t>
        </is>
      </c>
      <c r="H211" s="0" t="inlineStr">
        <is>
          <t>XL</t>
        </is>
      </c>
      <c r="I211" s="0">
        <v>34.99</v>
      </c>
      <c r="J211" s="0">
        <v>21</v>
      </c>
    </row>
    <row r="212" spans="1:10" customHeight="0">
      <c r="A212" s="0">
        <f>HYPERLINK("https://dl.dropboxusercontent.com/scl/fi/5qm8yhrgq9kze3xmtzcf6/thea.jpg?rlkey=ee4tlx9yfmxa5gfulkizqn83v&amp;dl=0","Click to download Image")</f>
      </c>
      <c r="B212" s="0">
        <f>HYPERLINK("https://dl.dropboxusercontent.com/scl/fi/dvodbbg6tef6b1q9q6hbw/womens-hoodie-and-sweatshirt-size-chartsthea-hz.jpg?rlkey=jadcdr1y2csurn0om2i1578ir&amp;dl=0","Click to download SizeChart")</f>
      </c>
      <c r="C212" s="0" t="inlineStr">
        <is>
          <t>Thea Women's Ultra-Soft Lightweight Hoodie</t>
        </is>
      </c>
      <c r="D212" s="0" t="inlineStr">
        <is>
          <t>138729</t>
        </is>
      </c>
      <c r="E212" s="0" t="inlineStr">
        <is>
          <t>BLANK THEA W BK:138729E-2XL</t>
        </is>
      </c>
      <c r="F212" s="0" t="inlineStr">
        <is>
          <t>899138729088</t>
        </is>
      </c>
      <c r="G212" s="0" t="inlineStr">
        <is>
          <t>WOMENS</t>
        </is>
      </c>
      <c r="H212" s="0" t="inlineStr">
        <is>
          <t>2XL</t>
        </is>
      </c>
      <c r="I212" s="0">
        <v>34.99</v>
      </c>
      <c r="J212" s="0">
        <v>10</v>
      </c>
    </row>
    <row r="213" spans="1:10" customHeight="0">
      <c r="A213" s="0">
        <f>HYPERLINK("https://dl.dropboxusercontent.com/scl/fi/5qm8yhrgq9kze3xmtzcf6/thea.jpg?rlkey=ee4tlx9yfmxa5gfulkizqn83v&amp;dl=0","Click to download Image")</f>
      </c>
      <c r="B213" s="0">
        <f>HYPERLINK("https://dl.dropboxusercontent.com/scl/fi/dvodbbg6tef6b1q9q6hbw/womens-hoodie-and-sweatshirt-size-chartsthea-hz.jpg?rlkey=jadcdr1y2csurn0om2i1578ir&amp;dl=0","Click to download SizeChart")</f>
      </c>
      <c r="C213" s="0" t="inlineStr">
        <is>
          <t>Thea Women's Ultra-Soft Lightweight Hoodie</t>
        </is>
      </c>
      <c r="D213" s="0" t="inlineStr">
        <is>
          <t>138729</t>
        </is>
      </c>
      <c r="E213" s="0" t="inlineStr">
        <is>
          <t>BLANK THEA W BK:138729F-3XL</t>
        </is>
      </c>
      <c r="F213" s="0" t="inlineStr">
        <is>
          <t>899138729095</t>
        </is>
      </c>
      <c r="G213" s="0" t="inlineStr">
        <is>
          <t>WOMENS</t>
        </is>
      </c>
      <c r="H213" s="0" t="inlineStr">
        <is>
          <t>3XL</t>
        </is>
      </c>
      <c r="I213" s="0">
        <v>34.99</v>
      </c>
      <c r="J213" s="0">
        <v>8</v>
      </c>
    </row>
    <row r="214" spans="1:10" customHeight="0">
      <c r="A214" s="0">
        <f>HYPERLINK("https://dl.dropboxusercontent.com/scl/fi/8myck8sn8887g2hqjuurg/109036-f.jpg?rlkey=a189vchx7iq10wm93ctpzb4ls&amp;dl=0","Click to download Image")</f>
      </c>
      <c r="B214" s="0">
        <f>HYPERLINK("https://dl.dropboxusercontent.com/scl/fi/womekdp7dsc28zpo8ghki/womens-size-chartslori.jpg?rlkey=kxmmoo7gd3hc45wszarh0xu1r&amp;dl=0","Click to download SizeChart")</f>
      </c>
      <c r="C214" s="0" t="inlineStr">
        <is>
          <t>Lori Women's Puffer Vest</t>
        </is>
      </c>
      <c r="D214" s="0" t="inlineStr">
        <is>
          <t>109036</t>
        </is>
      </c>
      <c r="E214" s="0" t="inlineStr">
        <is>
          <t>BLANK LORI SILVER:109036A – S</t>
        </is>
      </c>
      <c r="G214" s="0" t="inlineStr">
        <is>
          <t>WOMENS</t>
        </is>
      </c>
      <c r="H214" s="0" t="inlineStr">
        <is>
          <t>S</t>
        </is>
      </c>
      <c r="I214" s="0">
        <v>34.99</v>
      </c>
      <c r="J214" s="0">
        <v>0</v>
      </c>
    </row>
    <row r="215" spans="1:10" customHeight="0">
      <c r="A215" s="0">
        <f>HYPERLINK("https://dl.dropboxusercontent.com/scl/fi/8myck8sn8887g2hqjuurg/109036-f.jpg?rlkey=a189vchx7iq10wm93ctpzb4ls&amp;dl=0","Click to download Image")</f>
      </c>
      <c r="B215" s="0">
        <f>HYPERLINK("https://dl.dropboxusercontent.com/scl/fi/womekdp7dsc28zpo8ghki/womens-size-chartslori.jpg?rlkey=kxmmoo7gd3hc45wszarh0xu1r&amp;dl=0","Click to download SizeChart")</f>
      </c>
      <c r="C215" s="0" t="inlineStr">
        <is>
          <t>Lori Women's Puffer Vest</t>
        </is>
      </c>
      <c r="D215" s="0" t="inlineStr">
        <is>
          <t>109036</t>
        </is>
      </c>
      <c r="E215" s="0" t="inlineStr">
        <is>
          <t>BLANK LORI SILVER:109036B – M</t>
        </is>
      </c>
      <c r="G215" s="0" t="inlineStr">
        <is>
          <t>WOMENS</t>
        </is>
      </c>
      <c r="H215" s="0" t="inlineStr">
        <is>
          <t>M</t>
        </is>
      </c>
      <c r="I215" s="0">
        <v>34.99</v>
      </c>
      <c r="J215" s="0">
        <v>0</v>
      </c>
    </row>
    <row r="216" spans="1:10" customHeight="0">
      <c r="A216" s="0">
        <f>HYPERLINK("https://dl.dropboxusercontent.com/scl/fi/8myck8sn8887g2hqjuurg/109036-f.jpg?rlkey=a189vchx7iq10wm93ctpzb4ls&amp;dl=0","Click to download Image")</f>
      </c>
      <c r="B216" s="0">
        <f>HYPERLINK("https://dl.dropboxusercontent.com/scl/fi/womekdp7dsc28zpo8ghki/womens-size-chartslori.jpg?rlkey=kxmmoo7gd3hc45wszarh0xu1r&amp;dl=0","Click to download SizeChart")</f>
      </c>
      <c r="C216" s="0" t="inlineStr">
        <is>
          <t>Lori Women's Puffer Vest</t>
        </is>
      </c>
      <c r="D216" s="0" t="inlineStr">
        <is>
          <t>109036</t>
        </is>
      </c>
      <c r="E216" s="0" t="inlineStr">
        <is>
          <t>BLANK LORI SILVER:109036C – L</t>
        </is>
      </c>
      <c r="G216" s="0" t="inlineStr">
        <is>
          <t>WOMENS</t>
        </is>
      </c>
      <c r="H216" s="0" t="inlineStr">
        <is>
          <t>L</t>
        </is>
      </c>
      <c r="I216" s="0">
        <v>34.99</v>
      </c>
      <c r="J216" s="0">
        <v>0</v>
      </c>
    </row>
    <row r="217" spans="1:10" customHeight="0">
      <c r="A217" s="0">
        <f>HYPERLINK("https://dl.dropboxusercontent.com/scl/fi/8myck8sn8887g2hqjuurg/109036-f.jpg?rlkey=a189vchx7iq10wm93ctpzb4ls&amp;dl=0","Click to download Image")</f>
      </c>
      <c r="B217" s="0">
        <f>HYPERLINK("https://dl.dropboxusercontent.com/scl/fi/womekdp7dsc28zpo8ghki/womens-size-chartslori.jpg?rlkey=kxmmoo7gd3hc45wszarh0xu1r&amp;dl=0","Click to download SizeChart")</f>
      </c>
      <c r="C217" s="0" t="inlineStr">
        <is>
          <t>Lori Women's Puffer Vest</t>
        </is>
      </c>
      <c r="D217" s="0" t="inlineStr">
        <is>
          <t>109036</t>
        </is>
      </c>
      <c r="E217" s="0" t="inlineStr">
        <is>
          <t>BLANK LORI SILVER:109036D – XL</t>
        </is>
      </c>
      <c r="G217" s="0" t="inlineStr">
        <is>
          <t>WOMENS</t>
        </is>
      </c>
      <c r="H217" s="0" t="inlineStr">
        <is>
          <t>XL</t>
        </is>
      </c>
      <c r="I217" s="0">
        <v>34.99</v>
      </c>
      <c r="J217" s="0">
        <v>0</v>
      </c>
    </row>
    <row r="218" spans="1:10" customHeight="0">
      <c r="A218" s="0">
        <f>HYPERLINK("https://dl.dropboxusercontent.com/scl/fi/8myck8sn8887g2hqjuurg/109036-f.jpg?rlkey=a189vchx7iq10wm93ctpzb4ls&amp;dl=0","Click to download Image")</f>
      </c>
      <c r="B218" s="0">
        <f>HYPERLINK("https://dl.dropboxusercontent.com/scl/fi/womekdp7dsc28zpo8ghki/womens-size-chartslori.jpg?rlkey=kxmmoo7gd3hc45wszarh0xu1r&amp;dl=0","Click to download SizeChart")</f>
      </c>
      <c r="C218" s="0" t="inlineStr">
        <is>
          <t>Lori Women's Puffer Vest</t>
        </is>
      </c>
      <c r="D218" s="0" t="inlineStr">
        <is>
          <t>109036</t>
        </is>
      </c>
      <c r="E218" s="0" t="inlineStr">
        <is>
          <t>BLANK LORI SILVER:109036E - 2XL</t>
        </is>
      </c>
      <c r="G218" s="0" t="inlineStr">
        <is>
          <t>WOMENS</t>
        </is>
      </c>
      <c r="H218" s="0" t="inlineStr">
        <is>
          <t>2XL</t>
        </is>
      </c>
      <c r="I218" s="0">
        <v>34.99</v>
      </c>
      <c r="J218" s="0">
        <v>8</v>
      </c>
    </row>
    <row r="219" spans="1:10" customHeight="0">
      <c r="A219" s="0">
        <f>HYPERLINK("https://dl.dropboxusercontent.com/scl/fi/8myck8sn8887g2hqjuurg/109036-f.jpg?rlkey=a189vchx7iq10wm93ctpzb4ls&amp;dl=0","Click to download Image")</f>
      </c>
      <c r="B219" s="0">
        <f>HYPERLINK("https://dl.dropboxusercontent.com/scl/fi/womekdp7dsc28zpo8ghki/womens-size-chartslori.jpg?rlkey=kxmmoo7gd3hc45wszarh0xu1r&amp;dl=0","Click to download SizeChart")</f>
      </c>
      <c r="C219" s="0" t="inlineStr">
        <is>
          <t>Lori Women's Puffer Vest</t>
        </is>
      </c>
      <c r="D219" s="0" t="inlineStr">
        <is>
          <t>109036</t>
        </is>
      </c>
      <c r="E219" s="0" t="inlineStr">
        <is>
          <t>BLANK LORI SILVER:109036F - 3XL</t>
        </is>
      </c>
      <c r="G219" s="0" t="inlineStr">
        <is>
          <t>WOMENS</t>
        </is>
      </c>
      <c r="H219" s="0" t="inlineStr">
        <is>
          <t>3XL</t>
        </is>
      </c>
      <c r="I219" s="0">
        <v>34.99</v>
      </c>
      <c r="J219" s="0">
        <v>8</v>
      </c>
    </row>
    <row r="220" spans="1:10" customHeight="0">
      <c r="A220" s="0">
        <f>HYPERLINK("https://dl.dropboxusercontent.com/scl/fi/0dge3jb96vj2beacj03o3/editdsc3641.jpg?rlkey=ya6f84dpsajhg08af2ttf6ok1&amp;dl=0","Click to download Image")</f>
      </c>
      <c r="B220" s="0">
        <f>HYPERLINK("https://dl.dropboxusercontent.com/scl/fi/rmenzhppy48k23dsl3r36/womens-size-chartsdixie.jpg?rlkey=73kaymid068c3l5clqcwh4cuz&amp;dl=0","Click to download SizeChart")</f>
      </c>
      <c r="C220" s="0" t="inlineStr">
        <is>
          <t>Dixie Women's Reversible Vest</t>
        </is>
      </c>
      <c r="D220" s="0" t="inlineStr">
        <is>
          <t>114574</t>
        </is>
      </c>
      <c r="E220" s="0" t="inlineStr">
        <is>
          <t>BLANK DIXIE W BLACK:114574A - S</t>
        </is>
      </c>
      <c r="G220" s="0" t="inlineStr">
        <is>
          <t>WOMENS</t>
        </is>
      </c>
      <c r="H220" s="0" t="inlineStr">
        <is>
          <t>S</t>
        </is>
      </c>
      <c r="I220" s="0">
        <v>39.99</v>
      </c>
      <c r="J220" s="0">
        <v>11</v>
      </c>
    </row>
    <row r="221" spans="1:10" customHeight="0">
      <c r="A221" s="0">
        <f>HYPERLINK("https://dl.dropboxusercontent.com/scl/fi/0dge3jb96vj2beacj03o3/editdsc3641.jpg?rlkey=ya6f84dpsajhg08af2ttf6ok1&amp;dl=0","Click to download Image")</f>
      </c>
      <c r="B221" s="0">
        <f>HYPERLINK("https://dl.dropboxusercontent.com/scl/fi/rmenzhppy48k23dsl3r36/womens-size-chartsdixie.jpg?rlkey=73kaymid068c3l5clqcwh4cuz&amp;dl=0","Click to download SizeChart")</f>
      </c>
      <c r="C221" s="0" t="inlineStr">
        <is>
          <t>Dixie Women's Reversible Vest</t>
        </is>
      </c>
      <c r="D221" s="0" t="inlineStr">
        <is>
          <t>114574</t>
        </is>
      </c>
      <c r="E221" s="0" t="inlineStr">
        <is>
          <t>BLANK DIXIE W BLACK:114574B - M</t>
        </is>
      </c>
      <c r="G221" s="0" t="inlineStr">
        <is>
          <t>WOMENS</t>
        </is>
      </c>
      <c r="H221" s="0" t="inlineStr">
        <is>
          <t>M</t>
        </is>
      </c>
      <c r="I221" s="0">
        <v>39.99</v>
      </c>
      <c r="J221" s="0">
        <v>30</v>
      </c>
    </row>
    <row r="222" spans="1:10" customHeight="0">
      <c r="A222" s="0">
        <f>HYPERLINK("https://dl.dropboxusercontent.com/scl/fi/0dge3jb96vj2beacj03o3/editdsc3641.jpg?rlkey=ya6f84dpsajhg08af2ttf6ok1&amp;dl=0","Click to download Image")</f>
      </c>
      <c r="B222" s="0">
        <f>HYPERLINK("https://dl.dropboxusercontent.com/scl/fi/rmenzhppy48k23dsl3r36/womens-size-chartsdixie.jpg?rlkey=73kaymid068c3l5clqcwh4cuz&amp;dl=0","Click to download SizeChart")</f>
      </c>
      <c r="C222" s="0" t="inlineStr">
        <is>
          <t>Dixie Women's Reversible Vest</t>
        </is>
      </c>
      <c r="D222" s="0" t="inlineStr">
        <is>
          <t>114574</t>
        </is>
      </c>
      <c r="E222" s="0" t="inlineStr">
        <is>
          <t>BLANK DIXIE W BLACK:114574C - L</t>
        </is>
      </c>
      <c r="G222" s="0" t="inlineStr">
        <is>
          <t>WOMENS</t>
        </is>
      </c>
      <c r="H222" s="0" t="inlineStr">
        <is>
          <t>L</t>
        </is>
      </c>
      <c r="I222" s="0">
        <v>39.99</v>
      </c>
      <c r="J222" s="0">
        <v>22</v>
      </c>
    </row>
    <row r="223" spans="1:10" customHeight="0">
      <c r="A223" s="0">
        <f>HYPERLINK("https://dl.dropboxusercontent.com/scl/fi/0dge3jb96vj2beacj03o3/editdsc3641.jpg?rlkey=ya6f84dpsajhg08af2ttf6ok1&amp;dl=0","Click to download Image")</f>
      </c>
      <c r="B223" s="0">
        <f>HYPERLINK("https://dl.dropboxusercontent.com/scl/fi/rmenzhppy48k23dsl3r36/womens-size-chartsdixie.jpg?rlkey=73kaymid068c3l5clqcwh4cuz&amp;dl=0","Click to download SizeChart")</f>
      </c>
      <c r="C223" s="0" t="inlineStr">
        <is>
          <t>Dixie Women's Reversible Vest</t>
        </is>
      </c>
      <c r="D223" s="0" t="inlineStr">
        <is>
          <t>114574</t>
        </is>
      </c>
      <c r="E223" s="0" t="inlineStr">
        <is>
          <t>BLANK DIXIE W BLACK:114574D - XL</t>
        </is>
      </c>
      <c r="G223" s="0" t="inlineStr">
        <is>
          <t>WOMENS</t>
        </is>
      </c>
      <c r="H223" s="0" t="inlineStr">
        <is>
          <t>XL</t>
        </is>
      </c>
      <c r="I223" s="0">
        <v>39.99</v>
      </c>
      <c r="J223" s="0">
        <v>0</v>
      </c>
    </row>
    <row r="224" spans="1:10" customHeight="0">
      <c r="A224" s="0">
        <f>HYPERLINK("https://dl.dropboxusercontent.com/scl/fi/0dge3jb96vj2beacj03o3/editdsc3641.jpg?rlkey=ya6f84dpsajhg08af2ttf6ok1&amp;dl=0","Click to download Image")</f>
      </c>
      <c r="B224" s="0">
        <f>HYPERLINK("https://dl.dropboxusercontent.com/scl/fi/rmenzhppy48k23dsl3r36/womens-size-chartsdixie.jpg?rlkey=73kaymid068c3l5clqcwh4cuz&amp;dl=0","Click to download SizeChart")</f>
      </c>
      <c r="C224" s="0" t="inlineStr">
        <is>
          <t>Dixie Women's Reversible Vest</t>
        </is>
      </c>
      <c r="D224" s="0" t="inlineStr">
        <is>
          <t>114574</t>
        </is>
      </c>
      <c r="E224" s="0" t="inlineStr">
        <is>
          <t>BLANK DIXIE W BLACK:114574E - 2XL</t>
        </is>
      </c>
      <c r="G224" s="0" t="inlineStr">
        <is>
          <t>WOMENS</t>
        </is>
      </c>
      <c r="H224" s="0" t="inlineStr">
        <is>
          <t>2XL</t>
        </is>
      </c>
      <c r="I224" s="0">
        <v>41.99</v>
      </c>
      <c r="J224" s="0">
        <v>0</v>
      </c>
    </row>
    <row r="225" spans="1:10" customHeight="0">
      <c r="A225" s="0">
        <f>HYPERLINK("https://dl.dropboxusercontent.com/scl/fi/0dge3jb96vj2beacj03o3/editdsc3641.jpg?rlkey=ya6f84dpsajhg08af2ttf6ok1&amp;dl=0","Click to download Image")</f>
      </c>
      <c r="B225" s="0">
        <f>HYPERLINK("https://dl.dropboxusercontent.com/scl/fi/rmenzhppy48k23dsl3r36/womens-size-chartsdixie.jpg?rlkey=73kaymid068c3l5clqcwh4cuz&amp;dl=0","Click to download SizeChart")</f>
      </c>
      <c r="C225" s="0" t="inlineStr">
        <is>
          <t>Dixie Women's Reversible Vest</t>
        </is>
      </c>
      <c r="D225" s="0" t="inlineStr">
        <is>
          <t>114574</t>
        </is>
      </c>
      <c r="E225" s="0" t="inlineStr">
        <is>
          <t>BLANK DIXIE W BLACK:114574F - 3XL</t>
        </is>
      </c>
      <c r="G225" s="0" t="inlineStr">
        <is>
          <t>WOMENS</t>
        </is>
      </c>
      <c r="H225" s="0" t="inlineStr">
        <is>
          <t>3XL</t>
        </is>
      </c>
      <c r="I225" s="0">
        <v>41.99</v>
      </c>
      <c r="J225" s="0">
        <v>0</v>
      </c>
    </row>
    <row r="226" spans="1:10" customHeight="0">
      <c r="A226" s="0">
        <f>HYPERLINK("https://dl.dropboxusercontent.com/scl/fi/ze5chmxhawnu7hhobiix1/craft-156359-f-copy.jpg?rlkey=d3xuxga0ddf0ugvexdf94vk06&amp;dl=0","Click to download Image")</f>
      </c>
      <c r="B226" s="0">
        <f>HYPERLINK("https://dl.dropboxusercontent.com/scl/fi/55hcfbmuxqb0wg5il673k/mens-polo-size-chartscraft.jpg?rlkey=7hfbj83zgriihv8ojaz9zh85a&amp;dl=0","Click to download SizeChart")</f>
      </c>
      <c r="C226" s="0" t="inlineStr">
        <is>
          <t>Craft Men's Coolmax Polo</t>
        </is>
      </c>
      <c r="D226" s="0" t="inlineStr">
        <is>
          <t>156359</t>
        </is>
      </c>
      <c r="E226" s="0" t="inlineStr">
        <is>
          <t>BLANK CRAFT M WE:156359A-S</t>
        </is>
      </c>
      <c r="F226" s="0" t="inlineStr">
        <is>
          <t>899156359045</t>
        </is>
      </c>
      <c r="G226" s="0" t="inlineStr">
        <is>
          <t>MENS</t>
        </is>
      </c>
      <c r="H226" s="0" t="inlineStr">
        <is>
          <t>S</t>
        </is>
      </c>
      <c r="I226" s="0">
        <v>36.99</v>
      </c>
      <c r="J226" s="0">
        <v>73</v>
      </c>
    </row>
    <row r="227" spans="1:10" customHeight="0">
      <c r="A227" s="0">
        <f>HYPERLINK("https://dl.dropboxusercontent.com/scl/fi/ze5chmxhawnu7hhobiix1/craft-156359-f-copy.jpg?rlkey=d3xuxga0ddf0ugvexdf94vk06&amp;dl=0","Click to download Image")</f>
      </c>
      <c r="B227" s="0">
        <f>HYPERLINK("https://dl.dropboxusercontent.com/scl/fi/55hcfbmuxqb0wg5il673k/mens-polo-size-chartscraft.jpg?rlkey=7hfbj83zgriihv8ojaz9zh85a&amp;dl=0","Click to download SizeChart")</f>
      </c>
      <c r="C227" s="0" t="inlineStr">
        <is>
          <t>Craft Men's Coolmax Polo</t>
        </is>
      </c>
      <c r="D227" s="0" t="inlineStr">
        <is>
          <t>156359</t>
        </is>
      </c>
      <c r="E227" s="0" t="inlineStr">
        <is>
          <t>BLANK CRAFT M WE:156359B-M</t>
        </is>
      </c>
      <c r="F227" s="0" t="inlineStr">
        <is>
          <t>899156359052</t>
        </is>
      </c>
      <c r="G227" s="0" t="inlineStr">
        <is>
          <t>MENS</t>
        </is>
      </c>
      <c r="H227" s="0" t="inlineStr">
        <is>
          <t>M</t>
        </is>
      </c>
      <c r="I227" s="0">
        <v>36.99</v>
      </c>
      <c r="J227" s="0">
        <v>112</v>
      </c>
    </row>
    <row r="228" spans="1:10" customHeight="0">
      <c r="A228" s="0">
        <f>HYPERLINK("https://dl.dropboxusercontent.com/scl/fi/ze5chmxhawnu7hhobiix1/craft-156359-f-copy.jpg?rlkey=d3xuxga0ddf0ugvexdf94vk06&amp;dl=0","Click to download Image")</f>
      </c>
      <c r="B228" s="0">
        <f>HYPERLINK("https://dl.dropboxusercontent.com/scl/fi/55hcfbmuxqb0wg5il673k/mens-polo-size-chartscraft.jpg?rlkey=7hfbj83zgriihv8ojaz9zh85a&amp;dl=0","Click to download SizeChart")</f>
      </c>
      <c r="C228" s="0" t="inlineStr">
        <is>
          <t>Craft Men's Coolmax Polo</t>
        </is>
      </c>
      <c r="D228" s="0" t="inlineStr">
        <is>
          <t>156359</t>
        </is>
      </c>
      <c r="E228" s="0" t="inlineStr">
        <is>
          <t>BLANK CRAFT M WE:156359C-L</t>
        </is>
      </c>
      <c r="F228" s="0" t="inlineStr">
        <is>
          <t>899156359069</t>
        </is>
      </c>
      <c r="G228" s="0" t="inlineStr">
        <is>
          <t>MENS</t>
        </is>
      </c>
      <c r="H228" s="0" t="inlineStr">
        <is>
          <t>L</t>
        </is>
      </c>
      <c r="I228" s="0">
        <v>36.99</v>
      </c>
      <c r="J228" s="0">
        <v>166</v>
      </c>
    </row>
    <row r="229" spans="1:10" customHeight="0">
      <c r="A229" s="0">
        <f>HYPERLINK("https://dl.dropboxusercontent.com/scl/fi/ze5chmxhawnu7hhobiix1/craft-156359-f-copy.jpg?rlkey=d3xuxga0ddf0ugvexdf94vk06&amp;dl=0","Click to download Image")</f>
      </c>
      <c r="B229" s="0">
        <f>HYPERLINK("https://dl.dropboxusercontent.com/scl/fi/55hcfbmuxqb0wg5il673k/mens-polo-size-chartscraft.jpg?rlkey=7hfbj83zgriihv8ojaz9zh85a&amp;dl=0","Click to download SizeChart")</f>
      </c>
      <c r="C229" s="0" t="inlineStr">
        <is>
          <t>Craft Men's Coolmax Polo</t>
        </is>
      </c>
      <c r="D229" s="0" t="inlineStr">
        <is>
          <t>156359</t>
        </is>
      </c>
      <c r="E229" s="0" t="inlineStr">
        <is>
          <t>BLANK CRAFT M WE:156359D-XL</t>
        </is>
      </c>
      <c r="F229" s="0" t="inlineStr">
        <is>
          <t>899156359076</t>
        </is>
      </c>
      <c r="G229" s="0" t="inlineStr">
        <is>
          <t>MENS</t>
        </is>
      </c>
      <c r="H229" s="0" t="inlineStr">
        <is>
          <t>XL</t>
        </is>
      </c>
      <c r="I229" s="0">
        <v>36.99</v>
      </c>
      <c r="J229" s="0">
        <v>168</v>
      </c>
    </row>
    <row r="230" spans="1:10" customHeight="0">
      <c r="A230" s="0">
        <f>HYPERLINK("https://dl.dropboxusercontent.com/scl/fi/ze5chmxhawnu7hhobiix1/craft-156359-f-copy.jpg?rlkey=d3xuxga0ddf0ugvexdf94vk06&amp;dl=0","Click to download Image")</f>
      </c>
      <c r="B230" s="0">
        <f>HYPERLINK("https://dl.dropboxusercontent.com/scl/fi/55hcfbmuxqb0wg5il673k/mens-polo-size-chartscraft.jpg?rlkey=7hfbj83zgriihv8ojaz9zh85a&amp;dl=0","Click to download SizeChart")</f>
      </c>
      <c r="C230" s="0" t="inlineStr">
        <is>
          <t>Craft Men's Coolmax Polo</t>
        </is>
      </c>
      <c r="D230" s="0" t="inlineStr">
        <is>
          <t>156359</t>
        </is>
      </c>
      <c r="E230" s="0" t="inlineStr">
        <is>
          <t>BLANK CRAFT M WE:156359E-2XL</t>
        </is>
      </c>
      <c r="F230" s="0" t="inlineStr">
        <is>
          <t>899156359083</t>
        </is>
      </c>
      <c r="G230" s="0" t="inlineStr">
        <is>
          <t>MENS</t>
        </is>
      </c>
      <c r="H230" s="0" t="inlineStr">
        <is>
          <t>2XL</t>
        </is>
      </c>
      <c r="I230" s="0">
        <v>36.99</v>
      </c>
      <c r="J230" s="0">
        <v>112</v>
      </c>
    </row>
    <row r="231" spans="1:10" customHeight="0">
      <c r="A231" s="0">
        <f>HYPERLINK("https://dl.dropboxusercontent.com/scl/fi/ze5chmxhawnu7hhobiix1/craft-156359-f-copy.jpg?rlkey=d3xuxga0ddf0ugvexdf94vk06&amp;dl=0","Click to download Image")</f>
      </c>
      <c r="B231" s="0">
        <f>HYPERLINK("https://dl.dropboxusercontent.com/scl/fi/55hcfbmuxqb0wg5il673k/mens-polo-size-chartscraft.jpg?rlkey=7hfbj83zgriihv8ojaz9zh85a&amp;dl=0","Click to download SizeChart")</f>
      </c>
      <c r="C231" s="0" t="inlineStr">
        <is>
          <t>Craft Men's Coolmax Polo</t>
        </is>
      </c>
      <c r="D231" s="0" t="inlineStr">
        <is>
          <t>156359</t>
        </is>
      </c>
      <c r="E231" s="0" t="inlineStr">
        <is>
          <t>BLANK CRAFT M WE:156359F-3XL</t>
        </is>
      </c>
      <c r="F231" s="0" t="inlineStr">
        <is>
          <t>899156359090</t>
        </is>
      </c>
      <c r="G231" s="0" t="inlineStr">
        <is>
          <t>MENS</t>
        </is>
      </c>
      <c r="H231" s="0" t="inlineStr">
        <is>
          <t>3XL</t>
        </is>
      </c>
      <c r="I231" s="0">
        <v>36.99</v>
      </c>
      <c r="J231" s="0">
        <v>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2026-08-17T17:22:35-05:00</dcterms:created>
  <dcterms:modified xsi:type="dcterms:W3CDTF">2026-08-17T17:22:35-05:00</dcterms:modified>
  <cp:revision>0</cp:revision>
</cp:coreProperties>
</file>