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HYPERLINK("https://dl.dropboxusercontent.com/scl/fi/ey7lo9wsy0ajfr0hcz5y4/andreat.jpg?rlkey=hcu1527zoed20alc3xv83zelb&amp;dl=0","Click to download Image")</f>
      </c>
      <c r="C2" s="0" t="inlineStr">
        <is>
          <t>Andrea Women's Laser Cut Cap</t>
        </is>
      </c>
      <c r="D2" s="0" t="inlineStr">
        <is>
          <t>141368</t>
        </is>
      </c>
      <c r="E2" s="0" t="inlineStr">
        <is>
          <t>BLANK ANDREA A BK:141368</t>
        </is>
      </c>
      <c r="F2" s="0" t="inlineStr">
        <is>
          <t>799141368017</t>
        </is>
      </c>
      <c r="G2" s="0" t="inlineStr">
        <is>
          <t>WOMENS</t>
        </is>
      </c>
      <c r="H2" s="0" t="inlineStr">
        <is>
          <t>WOMENS</t>
        </is>
      </c>
      <c r="I2" s="0">
        <v>24.99</v>
      </c>
      <c r="J2" s="0">
        <v>257</v>
      </c>
    </row>
    <row r="3" spans="1:10" customHeight="0">
      <c r="A3" s="0">
        <f>HYPERLINK("https://dl.dropboxusercontent.com/scl/fi/ia0gjctikuoyqmjdj1om4/chatgpt-image-dec-31-2025-022938-pm.png?rlkey=8wperisdny34d6kxjm6z75nuh&amp;dl=0","Click to download Image")</f>
      </c>
      <c r="C3" s="0" t="inlineStr">
        <is>
          <t>Austin Men's Laser Cut Pro Cap</t>
        </is>
      </c>
      <c r="D3" s="0" t="inlineStr">
        <is>
          <t>141372</t>
        </is>
      </c>
      <c r="E3" s="0" t="inlineStr">
        <is>
          <t>BLANK AUSTIN A BK:141372</t>
        </is>
      </c>
      <c r="F3" s="0" t="inlineStr">
        <is>
          <t>799141372007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262</v>
      </c>
    </row>
    <row r="4" spans="1:10" customHeight="0">
      <c r="A4" s="0">
        <f>HYPERLINK("https://dl.dropboxusercontent.com/scl/fi/tq5nllrogc6fz3zxht9h9/adam-141367-tn.jpg?rlkey=i188o9r9fkmb7pjymvtqxvvmj&amp;dl=0","Click to download Image")</f>
      </c>
      <c r="C4" s="0" t="inlineStr">
        <is>
          <t>Adam Men's Realtree Dad Cap</t>
        </is>
      </c>
      <c r="D4" s="0" t="inlineStr">
        <is>
          <t>141367</t>
        </is>
      </c>
      <c r="E4" s="0" t="inlineStr">
        <is>
          <t>BLANK ADAM A CO:141367</t>
        </is>
      </c>
      <c r="F4" s="0" t="inlineStr">
        <is>
          <t>799141367003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260</v>
      </c>
    </row>
    <row r="5" spans="1:10" customHeight="0">
      <c r="A5" s="0">
        <f>HYPERLINK("https://dl.dropboxusercontent.com/scl/fi/9ws73uvi3ka0sockbta3i/shockeyrt97914tn52228.jpg?rlkey=qwlofpohnrhxrkjg7qxz95hvk&amp;dl=0","Click to download Image")</f>
      </c>
      <c r="C5" s="0" t="inlineStr">
        <is>
          <t>Shockey Realtree Men's Cap</t>
        </is>
      </c>
      <c r="D5" s="0" t="inlineStr">
        <is>
          <t>97914</t>
        </is>
      </c>
      <c r="E5" s="0" t="inlineStr">
        <is>
          <t>BLANK SHOCKEY RT:97914B</t>
        </is>
      </c>
      <c r="F5" s="0" t="inlineStr">
        <is>
          <t>079997914007</t>
        </is>
      </c>
      <c r="G5" s="0" t="inlineStr">
        <is>
          <t>MENS</t>
        </is>
      </c>
      <c r="H5" s="0" t="inlineStr">
        <is>
          <t>STANDARD MENS</t>
        </is>
      </c>
      <c r="I5" s="0">
        <v>19.99</v>
      </c>
      <c r="J5" s="0">
        <v>25</v>
      </c>
    </row>
    <row r="6" spans="1:10" customHeight="0">
      <c r="A6" s="0">
        <f>HYPERLINK("https://dl.dropboxusercontent.com/scl/fi/vtdx1792zg612xrq0cq6z/112400t.jpg?rlkey=gxctjm0xjbu7tpcxll1zugn84&amp;dl=0","Click to download Image")</f>
      </c>
      <c r="C6" s="0" t="inlineStr">
        <is>
          <t>Riverton Men's Realtree Cap</t>
        </is>
      </c>
      <c r="D6" s="0" t="inlineStr">
        <is>
          <t>112400</t>
        </is>
      </c>
      <c r="E6" s="0" t="inlineStr">
        <is>
          <t>BLANK RIVERTON MENS:112400</t>
        </is>
      </c>
      <c r="G6" s="0" t="inlineStr">
        <is>
          <t>MENS</t>
        </is>
      </c>
      <c r="H6" s="0" t="inlineStr">
        <is>
          <t>STANDARD MENS</t>
        </is>
      </c>
      <c r="I6" s="0">
        <v>19.99</v>
      </c>
      <c r="J6" s="0">
        <v>138</v>
      </c>
    </row>
    <row r="7" spans="1:10" customHeight="0">
      <c r="A7" s="0">
        <f>HYPERLINK("https://dl.dropboxusercontent.com/scl/fi/dj99zj6m6zwqody5g67cc/112395t.jpg?rlkey=5m99izwpeku421cu4171vy5xz&amp;dl=0","Click to download Image")</f>
      </c>
      <c r="C7" s="0" t="inlineStr">
        <is>
          <t>Sheridan Men's Rubber Patch Cap</t>
        </is>
      </c>
      <c r="D7" s="0" t="inlineStr">
        <is>
          <t>112395</t>
        </is>
      </c>
      <c r="E7" s="0" t="inlineStr">
        <is>
          <t>BLANK SHERIDAN MENS CAMO:112395</t>
        </is>
      </c>
      <c r="G7" s="0" t="inlineStr">
        <is>
          <t>MENS</t>
        </is>
      </c>
      <c r="H7" s="0" t="inlineStr">
        <is>
          <t>STANDARD MENS</t>
        </is>
      </c>
      <c r="I7" s="0">
        <v>19.99</v>
      </c>
      <c r="J7" s="0">
        <v>287</v>
      </c>
    </row>
    <row r="8" spans="1:10" customHeight="0">
      <c r="A8" s="0">
        <f>HYPERLINK("https://dl.dropboxusercontent.com/scl/fi/nvz46w2ihu6hnhkei7g2x/110543-af.jpg?rlkey=wljztaiekw75af07ubyi4m6lg&amp;dl=0","Click to download Image")</f>
      </c>
      <c r="C8" s="0" t="inlineStr">
        <is>
          <t>Maddox Men's Cotton Twill Cap</t>
        </is>
      </c>
      <c r="D8" s="0" t="inlineStr">
        <is>
          <t>110543</t>
        </is>
      </c>
      <c r="E8" s="0" t="inlineStr">
        <is>
          <t>MADDOX DK GREY BLACK:110543STANDARD-58CM</t>
        </is>
      </c>
      <c r="G8" s="0" t="inlineStr">
        <is>
          <t>MENS</t>
        </is>
      </c>
      <c r="H8" s="0" t="inlineStr">
        <is>
          <t>STANDARD MENS</t>
        </is>
      </c>
      <c r="I8" s="0">
        <v>19.99</v>
      </c>
      <c r="J8" s="0">
        <v>1134</v>
      </c>
    </row>
    <row r="9" spans="1:10" customHeight="0">
      <c r="A9" s="0">
        <f>HYPERLINK("https://dl.dropboxusercontent.com/scl/fi/e5spq0cjd23r6of87fw8n/110544-af.jpg?rlkey=m1ztgj8rakkiwpdb83f6bj80k&amp;dl=0","Click to download Image")</f>
      </c>
      <c r="C9" s="0" t="inlineStr">
        <is>
          <t>Maddox Men's Cotton Twill Cap</t>
        </is>
      </c>
      <c r="D9" s="0" t="inlineStr">
        <is>
          <t>110544</t>
        </is>
      </c>
      <c r="E9" s="0" t="inlineStr">
        <is>
          <t>MADDOX DK GREY ROYAL:110544STANDARD-58CM</t>
        </is>
      </c>
      <c r="G9" s="0" t="inlineStr">
        <is>
          <t>MENS</t>
        </is>
      </c>
      <c r="H9" s="0" t="inlineStr">
        <is>
          <t>STANDARD MENS</t>
        </is>
      </c>
      <c r="I9" s="0">
        <v>19.99</v>
      </c>
      <c r="J9" s="0">
        <v>1169</v>
      </c>
    </row>
    <row r="10" spans="1:10" customHeight="0">
      <c r="A10" s="0">
        <f>HYPERLINK("https://dl.dropboxusercontent.com/scl/fi/97t2d8gmfonczrfkq3id9/110545-af.jpg?rlkey=ytyyox5ffq3pa6tvgqx0rnbx8&amp;dl=0","Click to download Image")</f>
      </c>
      <c r="C10" s="0" t="inlineStr">
        <is>
          <t>Maddox Men's Cotton Twill Cap</t>
        </is>
      </c>
      <c r="D10" s="0" t="inlineStr">
        <is>
          <t>110545</t>
        </is>
      </c>
      <c r="E10" s="0" t="inlineStr">
        <is>
          <t>MADDOX DK GREY RED:110545STANDARD-58CM</t>
        </is>
      </c>
      <c r="G10" s="0" t="inlineStr">
        <is>
          <t>MENS</t>
        </is>
      </c>
      <c r="H10" s="0" t="inlineStr">
        <is>
          <t>STANDARD MENS</t>
        </is>
      </c>
      <c r="I10" s="0">
        <v>19.99</v>
      </c>
      <c r="J10" s="0">
        <v>999</v>
      </c>
    </row>
    <row r="11" spans="1:10" customHeight="0">
      <c r="A11" s="0">
        <f>HYPERLINK("https://dl.dropboxusercontent.com/scl/fi/xn6umy40mo9k5kcayqrbw/110547-af.jpg?rlkey=mgqtckbhjxnc2lr2s1ugq48aq&amp;dl=0","Click to download Image")</f>
      </c>
      <c r="C11" s="0" t="inlineStr">
        <is>
          <t>Maddox Men's Cotton Twill Cap</t>
        </is>
      </c>
      <c r="D11" s="0" t="inlineStr">
        <is>
          <t>110547</t>
        </is>
      </c>
      <c r="E11" s="0" t="inlineStr">
        <is>
          <t>MADDOX DK GREY NAVY:110547STANDARD-58CM</t>
        </is>
      </c>
      <c r="G11" s="0" t="inlineStr">
        <is>
          <t>MENS</t>
        </is>
      </c>
      <c r="H11" s="0" t="inlineStr">
        <is>
          <t>STANDARD MENS</t>
        </is>
      </c>
      <c r="I11" s="0">
        <v>19.99</v>
      </c>
      <c r="J11" s="0">
        <v>244</v>
      </c>
    </row>
    <row r="12" spans="1:10" customHeight="0">
      <c r="A12" s="0">
        <f>HYPERLINK("https://dl.dropboxusercontent.com/scl/fi/r5vl5x7vyzf9e1bbyerx6/110548-af.jpg?rlkey=ms8ux7bxl09zw25j7v0u50rkv&amp;dl=0","Click to download Image")</f>
      </c>
      <c r="C12" s="0" t="inlineStr">
        <is>
          <t>Maddox Men's Cotton Twill Cap</t>
        </is>
      </c>
      <c r="D12" s="0" t="inlineStr">
        <is>
          <t>110548</t>
        </is>
      </c>
      <c r="E12" s="0" t="inlineStr">
        <is>
          <t>MADDOX DK GEY MED GREY:110548STANDARD-58CM</t>
        </is>
      </c>
      <c r="G12" s="0" t="inlineStr">
        <is>
          <t>MENS</t>
        </is>
      </c>
      <c r="H12" s="0" t="inlineStr">
        <is>
          <t>STANDARD MENS</t>
        </is>
      </c>
      <c r="I12" s="0">
        <v>19.99</v>
      </c>
      <c r="J12" s="0">
        <v>1086</v>
      </c>
    </row>
    <row r="13" spans="1:10" customHeight="0">
      <c r="A13" s="0">
        <f>HYPERLINK("https://dl.dropboxusercontent.com/scl/fi/pul7cioe16u0c0aqu0l6l/110549-af.jpg?rlkey=e16py33z61mapp5txocsiwgsp&amp;dl=0","Click to download Image")</f>
      </c>
      <c r="C13" s="0" t="inlineStr">
        <is>
          <t>Maddox Men's Cotton Twill Cap</t>
        </is>
      </c>
      <c r="D13" s="0" t="inlineStr">
        <is>
          <t>110549</t>
        </is>
      </c>
      <c r="E13" s="0" t="inlineStr">
        <is>
          <t>MADDOX DK GREY N YELLOW:110549STANDARD-58CM</t>
        </is>
      </c>
      <c r="G13" s="0" t="inlineStr">
        <is>
          <t>MENS</t>
        </is>
      </c>
      <c r="H13" s="0" t="inlineStr">
        <is>
          <t>STANDARD MENS</t>
        </is>
      </c>
      <c r="I13" s="0">
        <v>19.99</v>
      </c>
      <c r="J13" s="0">
        <v>977</v>
      </c>
    </row>
    <row r="14" spans="1:10" customHeight="0">
      <c r="A14" s="0">
        <f>HYPERLINK("https://dl.dropboxusercontent.com/scl/fi/cguezex0kslyq3py3myk4/110550-af.jpg?rlkey=fowqww19yb26e7xvhdo28q39p&amp;dl=0","Click to download Image")</f>
      </c>
      <c r="C14" s="0" t="inlineStr">
        <is>
          <t>Maddox Men's Cotton Twill Cap</t>
        </is>
      </c>
      <c r="D14" s="0" t="inlineStr">
        <is>
          <t>110550</t>
        </is>
      </c>
      <c r="E14" s="0" t="inlineStr">
        <is>
          <t>MADDOX DK GREY N ORANGE:110550STANDARD-58CM</t>
        </is>
      </c>
      <c r="G14" s="0" t="inlineStr">
        <is>
          <t>MENS</t>
        </is>
      </c>
      <c r="H14" s="0" t="inlineStr">
        <is>
          <t>STANDARD MENS</t>
        </is>
      </c>
      <c r="I14" s="0">
        <v>19.99</v>
      </c>
      <c r="J14" s="0">
        <v>206</v>
      </c>
    </row>
    <row r="15" spans="1:10" customHeight="0">
      <c r="A15" s="0">
        <f>HYPERLINK("https://dl.dropboxusercontent.com/scl/fi/7676w84y3s7k7annpl1d9/110551-af.jpg?rlkey=6orqcdxozbzijce2sdyv74rzp&amp;dl=0","Click to download Image")</f>
      </c>
      <c r="C15" s="0" t="inlineStr">
        <is>
          <t>Maddox Men's Cotton Twill Cap</t>
        </is>
      </c>
      <c r="D15" s="0" t="inlineStr">
        <is>
          <t>110551</t>
        </is>
      </c>
      <c r="E15" s="0" t="inlineStr">
        <is>
          <t>MADDOX DK GREY N GREEN:110551STANDARD-58CM</t>
        </is>
      </c>
      <c r="G15" s="0" t="inlineStr">
        <is>
          <t>MENS</t>
        </is>
      </c>
      <c r="H15" s="0" t="inlineStr">
        <is>
          <t>STANDARD MENS</t>
        </is>
      </c>
      <c r="I15" s="0">
        <v>19.99</v>
      </c>
      <c r="J15" s="0">
        <v>899</v>
      </c>
    </row>
    <row r="16" spans="1:10" customHeight="0">
      <c r="A16" s="0">
        <f>HYPERLINK("https://dl.dropboxusercontent.com/scl/fi/wuvlou3evmmr0grmumjj3/110522-af.jpg?rlkey=lkg59l7rsppp7di7tjx11gecp&amp;dl=0","Click to download Image")</f>
      </c>
      <c r="C16" s="0" t="inlineStr">
        <is>
          <t>Maddox Men's Cotton Twill Cap</t>
        </is>
      </c>
      <c r="D16" s="0" t="inlineStr">
        <is>
          <t>110522</t>
        </is>
      </c>
      <c r="E16" s="0" t="inlineStr">
        <is>
          <t>MADDOX DK GREY N PINK:110522STANDARD-58CM</t>
        </is>
      </c>
      <c r="G16" s="0" t="inlineStr">
        <is>
          <t>MENS</t>
        </is>
      </c>
      <c r="H16" s="0" t="inlineStr">
        <is>
          <t>STANDARD MENS</t>
        </is>
      </c>
      <c r="I16" s="0">
        <v>19.99</v>
      </c>
      <c r="J16" s="0">
        <v>1189</v>
      </c>
    </row>
    <row r="17" spans="1:10" customHeight="0">
      <c r="A17" s="0">
        <f>HYPERLINK("https://dl.dropboxusercontent.com/scl/fi/nhaqm5pclfvii1v1pe15k/110552-af.jpg?rlkey=lagdkp8voshss4m6b8g6cnhxe&amp;dl=0","Click to download Image")</f>
      </c>
      <c r="C17" s="0" t="inlineStr">
        <is>
          <t>Maddox Men's Cotton Twill Cap</t>
        </is>
      </c>
      <c r="D17" s="0" t="inlineStr">
        <is>
          <t>110552</t>
        </is>
      </c>
      <c r="E17" s="0" t="inlineStr">
        <is>
          <t>MADDOX BLACK:110552STANDARD-58CM</t>
        </is>
      </c>
      <c r="G17" s="0" t="inlineStr">
        <is>
          <t>MENS</t>
        </is>
      </c>
      <c r="H17" s="0" t="inlineStr">
        <is>
          <t>STANDARD MENS</t>
        </is>
      </c>
      <c r="I17" s="0">
        <v>19.99</v>
      </c>
      <c r="J17" s="0">
        <v>1366</v>
      </c>
    </row>
    <row r="18" spans="1:10" customHeight="0">
      <c r="A18" s="0">
        <f>HYPERLINK("https://dl.dropboxusercontent.com/scl/fi/9eese6w6q2mddfzj6ejfc/110556-af.jpg?rlkey=hpgaeg5ao14wvk2qtnnfl8gbm&amp;dl=0","Click to download Image")</f>
      </c>
      <c r="C18" s="0" t="inlineStr">
        <is>
          <t>Maddox Men's Cotton Twill Cap</t>
        </is>
      </c>
      <c r="D18" s="0" t="inlineStr">
        <is>
          <t>110556</t>
        </is>
      </c>
      <c r="E18" s="0" t="inlineStr">
        <is>
          <t>MADDOX BLACK ROYAL:110556STANDARD-58CM</t>
        </is>
      </c>
      <c r="G18" s="0" t="inlineStr">
        <is>
          <t>MENS</t>
        </is>
      </c>
      <c r="H18" s="0" t="inlineStr">
        <is>
          <t>STANDARD MENS</t>
        </is>
      </c>
      <c r="I18" s="0">
        <v>19.99</v>
      </c>
      <c r="J18" s="0">
        <v>1318</v>
      </c>
    </row>
    <row r="19" spans="1:10" customHeight="0">
      <c r="A19" s="0">
        <f>HYPERLINK("https://dl.dropboxusercontent.com/scl/fi/471cdeyips46fs60w11bm/110558-af.jpg?rlkey=fgx0xyt1q032zwjjghcqs214e&amp;dl=0","Click to download Image")</f>
      </c>
      <c r="C19" s="0" t="inlineStr">
        <is>
          <t>Maddox Men's Cotton Twill Cap</t>
        </is>
      </c>
      <c r="D19" s="0" t="inlineStr">
        <is>
          <t>110558</t>
        </is>
      </c>
      <c r="E19" s="0" t="inlineStr">
        <is>
          <t>MADDOX BLACK RED:110558STANDARD-58CM</t>
        </is>
      </c>
      <c r="G19" s="0" t="inlineStr">
        <is>
          <t>MENS</t>
        </is>
      </c>
      <c r="H19" s="0" t="inlineStr">
        <is>
          <t>STANDARD MENS</t>
        </is>
      </c>
      <c r="I19" s="0">
        <v>19.99</v>
      </c>
      <c r="J19" s="0">
        <v>1167</v>
      </c>
    </row>
    <row r="20" spans="1:10" customHeight="0">
      <c r="A20" s="0">
        <f>HYPERLINK("https://dl.dropboxusercontent.com/scl/fi/1h42oppinr5vc47mdthrp/110559-af.jpg?rlkey=wp5a8uelgzmokjfraj1j4ni7s&amp;dl=0","Click to download Image")</f>
      </c>
      <c r="C20" s="0" t="inlineStr">
        <is>
          <t>Maddox Men's Cotton Twill Cap</t>
        </is>
      </c>
      <c r="D20" s="0" t="inlineStr">
        <is>
          <t>110559</t>
        </is>
      </c>
      <c r="E20" s="0" t="inlineStr">
        <is>
          <t>MADDOX BLACK NAVY:110559STANDARD-58CM</t>
        </is>
      </c>
      <c r="G20" s="0" t="inlineStr">
        <is>
          <t>MENS</t>
        </is>
      </c>
      <c r="H20" s="0" t="inlineStr">
        <is>
          <t>STANDARD MENS</t>
        </is>
      </c>
      <c r="I20" s="0">
        <v>19.99</v>
      </c>
      <c r="J20" s="0">
        <v>474</v>
      </c>
    </row>
    <row r="21" spans="1:10" customHeight="0">
      <c r="A21" s="0">
        <f>HYPERLINK("https://dl.dropboxusercontent.com/scl/fi/nrvxse318a5ggf1ro1zqr/110560-af.jpg?rlkey=gw80hur3536ozoftcnkhhib06&amp;dl=0","Click to download Image")</f>
      </c>
      <c r="C21" s="0" t="inlineStr">
        <is>
          <t>Maddox Men's Cotton Twill Cap</t>
        </is>
      </c>
      <c r="D21" s="0" t="inlineStr">
        <is>
          <t>110560</t>
        </is>
      </c>
      <c r="E21" s="0" t="inlineStr">
        <is>
          <t>MADDOX BLACK MED GREY:110560STANDARD-58CM</t>
        </is>
      </c>
      <c r="G21" s="0" t="inlineStr">
        <is>
          <t>MENS</t>
        </is>
      </c>
      <c r="H21" s="0" t="inlineStr">
        <is>
          <t>STANDARD MENS</t>
        </is>
      </c>
      <c r="I21" s="0">
        <v>19.99</v>
      </c>
      <c r="J21" s="0">
        <v>875</v>
      </c>
    </row>
    <row r="22" spans="1:10" customHeight="0">
      <c r="A22" s="0">
        <f>HYPERLINK("https://dl.dropboxusercontent.com/scl/fi/sa4fsjdkn2sdjfv9kz9d8/110561-af.jpg?rlkey=l5mzuiy4ugnk88d5qqxp1oby2&amp;dl=0","Click to download Image")</f>
      </c>
      <c r="C22" s="0" t="inlineStr">
        <is>
          <t>Maddox Men's Cotton Twill Cap</t>
        </is>
      </c>
      <c r="D22" s="0" t="inlineStr">
        <is>
          <t>110561</t>
        </is>
      </c>
      <c r="E22" s="0" t="inlineStr">
        <is>
          <t>MADDOX BLACK N YELLOW:110561STANDARD-58CM</t>
        </is>
      </c>
      <c r="G22" s="0" t="inlineStr">
        <is>
          <t>MENS</t>
        </is>
      </c>
      <c r="H22" s="0" t="inlineStr">
        <is>
          <t>STANDARD MENS</t>
        </is>
      </c>
      <c r="I22" s="0">
        <v>19.99</v>
      </c>
      <c r="J22" s="0">
        <v>1080</v>
      </c>
    </row>
    <row r="23" spans="1:10" customHeight="0">
      <c r="A23" s="0">
        <f>HYPERLINK("https://dl.dropboxusercontent.com/scl/fi/996eupx3mw8jgsfn5uuew/110562-af.jpg?rlkey=fwp2zl5ct4k0nw0qsuhfanakd&amp;dl=0","Click to download Image")</f>
      </c>
      <c r="C23" s="0" t="inlineStr">
        <is>
          <t>Maddox Men's Cotton Twill Cap</t>
        </is>
      </c>
      <c r="D23" s="0" t="inlineStr">
        <is>
          <t>110562</t>
        </is>
      </c>
      <c r="E23" s="0" t="inlineStr">
        <is>
          <t>MADDOX BLACK N ORANGE:110562STANDARD-58CM</t>
        </is>
      </c>
      <c r="G23" s="0" t="inlineStr">
        <is>
          <t>MENS</t>
        </is>
      </c>
      <c r="H23" s="0" t="inlineStr">
        <is>
          <t>STANDARD MENS</t>
        </is>
      </c>
      <c r="I23" s="0">
        <v>19.99</v>
      </c>
      <c r="J23" s="0">
        <v>904</v>
      </c>
    </row>
    <row r="24" spans="1:10" customHeight="0">
      <c r="A24" s="0">
        <f>HYPERLINK("https://dl.dropboxusercontent.com/scl/fi/ykk0wxtlvpivz2eidyznd/110563-af.jpg?rlkey=pgunds8oi8yxb5v11nq0o17m2&amp;dl=0","Click to download Image")</f>
      </c>
      <c r="C24" s="0" t="inlineStr">
        <is>
          <t>Maddox Men's Cotton Twill Cap</t>
        </is>
      </c>
      <c r="D24" s="0" t="inlineStr">
        <is>
          <t>110563</t>
        </is>
      </c>
      <c r="E24" s="0" t="inlineStr">
        <is>
          <t>MADDOX BLACK N GREEN:110563STANDARD-58CM</t>
        </is>
      </c>
      <c r="G24" s="0" t="inlineStr">
        <is>
          <t>MENS</t>
        </is>
      </c>
      <c r="H24" s="0" t="inlineStr">
        <is>
          <t>STANDARD MENS</t>
        </is>
      </c>
      <c r="I24" s="0">
        <v>19.99</v>
      </c>
      <c r="J24" s="0">
        <v>1078</v>
      </c>
    </row>
    <row r="25" spans="1:10" customHeight="0">
      <c r="A25" s="0">
        <f>HYPERLINK("https://dl.dropboxusercontent.com/scl/fi/soenchme1rgecovxclmew/110564-af.jpg?rlkey=41enqakpfiafnfsrusxonwz4n&amp;dl=0","Click to download Image")</f>
      </c>
      <c r="C25" s="0" t="inlineStr">
        <is>
          <t>Maddox Men's Cotton Twill Cap</t>
        </is>
      </c>
      <c r="D25" s="0" t="inlineStr">
        <is>
          <t>110564</t>
        </is>
      </c>
      <c r="E25" s="0" t="inlineStr">
        <is>
          <t>MADDOX BLACK N PINK:110564STANDARD-58CM</t>
        </is>
      </c>
      <c r="G25" s="0" t="inlineStr">
        <is>
          <t>MENS</t>
        </is>
      </c>
      <c r="H25" s="0" t="inlineStr">
        <is>
          <t>STANDARD MENS</t>
        </is>
      </c>
      <c r="I25" s="0">
        <v>19.99</v>
      </c>
      <c r="J25" s="0">
        <v>841</v>
      </c>
    </row>
    <row r="26" spans="1:10" customHeight="0">
      <c r="A26" s="0">
        <f>HYPERLINK("https://dl.dropboxusercontent.com/scl/fi/mbzcd5ggk824kbemxaybr/110566-af.jpg?rlkey=v4na3pjzst8g7ii7cn6gqlpv4&amp;dl=0","Click to download Image")</f>
      </c>
      <c r="C26" s="0" t="inlineStr">
        <is>
          <t>Maddox Men's Cotton Twill Cap</t>
        </is>
      </c>
      <c r="D26" s="0" t="inlineStr">
        <is>
          <t>110566</t>
        </is>
      </c>
      <c r="E26" s="0" t="inlineStr">
        <is>
          <t>MADDOX BLACK WHITE:110566STANDARD-58CM</t>
        </is>
      </c>
      <c r="G26" s="0" t="inlineStr">
        <is>
          <t>MENS</t>
        </is>
      </c>
      <c r="H26" s="0" t="inlineStr">
        <is>
          <t>STANDARD MENS</t>
        </is>
      </c>
      <c r="I26" s="0">
        <v>19.99</v>
      </c>
      <c r="J26" s="0">
        <v>1120</v>
      </c>
    </row>
    <row r="27" spans="1:10" customHeight="0">
      <c r="A27" s="0">
        <f>HYPERLINK("https://dl.dropboxusercontent.com/scl/fi/5etya44fapsghf0gvyotp/110567-af.jpg?rlkey=jr6xnnka86hhxv781on4ds85s&amp;dl=0","Click to download Image")</f>
      </c>
      <c r="C27" s="0" t="inlineStr">
        <is>
          <t>Maddox Men's Cotton Twill Cap</t>
        </is>
      </c>
      <c r="D27" s="0" t="inlineStr">
        <is>
          <t>110567</t>
        </is>
      </c>
      <c r="E27" s="0" t="inlineStr">
        <is>
          <t>MADDOX BLACK ATH GOLD:110567STANDARD-58CM</t>
        </is>
      </c>
      <c r="G27" s="0" t="inlineStr">
        <is>
          <t>MENS</t>
        </is>
      </c>
      <c r="H27" s="0" t="inlineStr">
        <is>
          <t>STANDARD MENS</t>
        </is>
      </c>
      <c r="I27" s="0">
        <v>19.99</v>
      </c>
      <c r="J27" s="0">
        <v>318</v>
      </c>
    </row>
    <row r="28" spans="1:10" customHeight="0">
      <c r="A28" s="0">
        <f>HYPERLINK("https://dl.dropboxusercontent.com/scl/fi/wc37mgnkf5d2y1vay3ws8/110531-af.jpg?rlkey=wizi42hznpjph5gkesoqj9yl1&amp;dl=0","Click to download Image")</f>
      </c>
      <c r="C28" s="0" t="inlineStr">
        <is>
          <t>Maddox Men's Cotton Twill Cap</t>
        </is>
      </c>
      <c r="D28" s="0" t="inlineStr">
        <is>
          <t>110531</t>
        </is>
      </c>
      <c r="E28" s="0" t="inlineStr">
        <is>
          <t>MADDOX OD GREEN BLACK:110531STANDARD-58CM</t>
        </is>
      </c>
      <c r="G28" s="0" t="inlineStr">
        <is>
          <t>MENS</t>
        </is>
      </c>
      <c r="H28" s="0" t="inlineStr">
        <is>
          <t>STANDARD MENS</t>
        </is>
      </c>
      <c r="I28" s="0">
        <v>19.99</v>
      </c>
      <c r="J28" s="0">
        <v>1103</v>
      </c>
    </row>
    <row r="29" spans="1:10" customHeight="0">
      <c r="A29" s="0">
        <f>HYPERLINK("https://dl.dropboxusercontent.com/scl/fi/xvhtrrjkgzctpfh08760j/110573-af.jpg?rlkey=s8nw7h4grsw01mcekrkp4skx4&amp;dl=0","Click to download Image")</f>
      </c>
      <c r="C29" s="0" t="inlineStr">
        <is>
          <t>Maddox Men's Cotton Twill Cap</t>
        </is>
      </c>
      <c r="D29" s="0" t="inlineStr">
        <is>
          <t>110573</t>
        </is>
      </c>
      <c r="E29" s="0" t="inlineStr">
        <is>
          <t>MADDOX OD GREEN KHAKI:110573STANDARD-58CM</t>
        </is>
      </c>
      <c r="G29" s="0" t="inlineStr">
        <is>
          <t>MENS</t>
        </is>
      </c>
      <c r="H29" s="0" t="inlineStr">
        <is>
          <t>STANDARD MENS</t>
        </is>
      </c>
      <c r="I29" s="0">
        <v>19.99</v>
      </c>
      <c r="J29" s="0">
        <v>472</v>
      </c>
    </row>
    <row r="30" spans="1:10" customHeight="0">
      <c r="A30" s="0">
        <f>HYPERLINK("https://dl.dropboxusercontent.com/scl/fi/0a0kcwdnobvc90tuyxsjt/110574-af.jpg?rlkey=42ambxkmcnai1v33q25kjusow&amp;dl=0","Click to download Image")</f>
      </c>
      <c r="C30" s="0" t="inlineStr">
        <is>
          <t>Maddox Men's Cotton Twill Cap</t>
        </is>
      </c>
      <c r="D30" s="0" t="inlineStr">
        <is>
          <t>110574</t>
        </is>
      </c>
      <c r="E30" s="0" t="inlineStr">
        <is>
          <t>MADDOX RED WHITE:110574STANDARD-58CM</t>
        </is>
      </c>
      <c r="G30" s="0" t="inlineStr">
        <is>
          <t>MENS</t>
        </is>
      </c>
      <c r="H30" s="0" t="inlineStr">
        <is>
          <t>STANDARD MENS</t>
        </is>
      </c>
      <c r="I30" s="0">
        <v>19.99</v>
      </c>
      <c r="J30" s="0">
        <v>284</v>
      </c>
    </row>
    <row r="31" spans="1:10" customHeight="0">
      <c r="A31" s="0">
        <f>HYPERLINK("https://dl.dropboxusercontent.com/scl/fi/xg2p9ffgu9kkkocr958t1/110575-af.jpg?rlkey=d3k6wd1amyg9qu31iefbn7oqw&amp;dl=0","Click to download Image")</f>
      </c>
      <c r="C31" s="0" t="inlineStr">
        <is>
          <t>Maddox Men's Cotton Twill Cap</t>
        </is>
      </c>
      <c r="D31" s="0" t="inlineStr">
        <is>
          <t>110575</t>
        </is>
      </c>
      <c r="E31" s="0" t="inlineStr">
        <is>
          <t>MADDOX RED NAVY:110575STANDARD-58CM</t>
        </is>
      </c>
      <c r="G31" s="0" t="inlineStr">
        <is>
          <t>MENS</t>
        </is>
      </c>
      <c r="H31" s="0" t="inlineStr">
        <is>
          <t>STANDARD MENS</t>
        </is>
      </c>
      <c r="I31" s="0">
        <v>19.99</v>
      </c>
      <c r="J31" s="0">
        <v>157</v>
      </c>
    </row>
    <row r="32" spans="1:10" customHeight="0">
      <c r="A32" s="0">
        <f>HYPERLINK("https://dl.dropboxusercontent.com/scl/fi/ma2tv35zyoq0crbli2u2k/110576-af.jpg?rlkey=8bm2hsfiirx9l90e5m845j8bw&amp;dl=0","Click to download Image")</f>
      </c>
      <c r="C32" s="0" t="inlineStr">
        <is>
          <t>Maddox Men's Cotton Twill Cap</t>
        </is>
      </c>
      <c r="D32" s="0" t="inlineStr">
        <is>
          <t>110576</t>
        </is>
      </c>
      <c r="E32" s="0" t="inlineStr">
        <is>
          <t>MADDOX RED BLACK:110576STANDARD-58CM</t>
        </is>
      </c>
      <c r="G32" s="0" t="inlineStr">
        <is>
          <t>MENS</t>
        </is>
      </c>
      <c r="H32" s="0" t="inlineStr">
        <is>
          <t>STANDARD MENS</t>
        </is>
      </c>
      <c r="I32" s="0">
        <v>19.99</v>
      </c>
      <c r="J32" s="0">
        <v>1954</v>
      </c>
    </row>
    <row r="33" spans="1:10" customHeight="0">
      <c r="A33" s="0">
        <f>HYPERLINK("https://dl.dropboxusercontent.com/scl/fi/qsc8n5ydqlw7k3limi35e/110577-af.png?rlkey=ul5oi18ohw9bfv0gqoxlnjm5g&amp;dl=0","Click to download Image")</f>
      </c>
      <c r="C33" s="0" t="inlineStr">
        <is>
          <t>Maddox Men's Cotton Twill Cap</t>
        </is>
      </c>
      <c r="D33" s="0" t="inlineStr">
        <is>
          <t>110577</t>
        </is>
      </c>
      <c r="E33" s="0" t="inlineStr">
        <is>
          <t>MADDOX ROYAL WHITE:110577STANDARD-58CM</t>
        </is>
      </c>
      <c r="G33" s="0" t="inlineStr">
        <is>
          <t>MENS</t>
        </is>
      </c>
      <c r="H33" s="0" t="inlineStr">
        <is>
          <t>STANDARD MENS</t>
        </is>
      </c>
      <c r="I33" s="0">
        <v>19.99</v>
      </c>
      <c r="J33" s="0">
        <v>769</v>
      </c>
    </row>
    <row r="34" spans="1:10" customHeight="0">
      <c r="A34" s="0">
        <f>HYPERLINK("https://dl.dropboxusercontent.com/scl/fi/b7t5nwlezgj0ru5t8aqdm/110578-af.jpg?rlkey=8inkufnuzyd6aavmokbhnh1vm&amp;dl=0","Click to download Image")</f>
      </c>
      <c r="C34" s="0" t="inlineStr">
        <is>
          <t>Maddox Men's Cotton Twill Cap</t>
        </is>
      </c>
      <c r="D34" s="0" t="inlineStr">
        <is>
          <t>110578</t>
        </is>
      </c>
      <c r="E34" s="0" t="inlineStr">
        <is>
          <t>MADDOX ROYAL:110578STANDARD-58CM</t>
        </is>
      </c>
      <c r="G34" s="0" t="inlineStr">
        <is>
          <t>MENS</t>
        </is>
      </c>
      <c r="H34" s="0" t="inlineStr">
        <is>
          <t>STANDARD MENS</t>
        </is>
      </c>
      <c r="I34" s="0">
        <v>19.99</v>
      </c>
      <c r="J34" s="0">
        <v>158</v>
      </c>
    </row>
    <row r="35" spans="1:10" customHeight="0">
      <c r="A35" s="0">
        <f>HYPERLINK("https://dl.dropboxusercontent.com/scl/fi/3ftwj1vi2reglllb62agu/110579-af.jpg?rlkey=54n0ha0gri76m9nbg5hwpc0lk&amp;dl=0","Click to download Image")</f>
      </c>
      <c r="C35" s="0" t="inlineStr">
        <is>
          <t>Maddox Men's Cotton Twill Cap</t>
        </is>
      </c>
      <c r="D35" s="0" t="inlineStr">
        <is>
          <t>110579</t>
        </is>
      </c>
      <c r="E35" s="0" t="inlineStr">
        <is>
          <t>MADDOX NAVY WHITE:110579STANDARD-58CM</t>
        </is>
      </c>
      <c r="G35" s="0" t="inlineStr">
        <is>
          <t>MENS</t>
        </is>
      </c>
      <c r="H35" s="0" t="inlineStr">
        <is>
          <t>STANDARD MENS</t>
        </is>
      </c>
      <c r="I35" s="0">
        <v>19.99</v>
      </c>
      <c r="J35" s="0">
        <v>1623</v>
      </c>
    </row>
    <row r="36" spans="1:10" customHeight="0">
      <c r="A36" s="0">
        <f>HYPERLINK("https://dl.dropboxusercontent.com/scl/fi/mm46yykfz9oc445e1bzks/110580-af.jpg?rlkey=daxpnmhkvwnpamial75mizeu7&amp;dl=0","Click to download Image")</f>
      </c>
      <c r="C36" s="0" t="inlineStr">
        <is>
          <t>Maddox Men's Cotton Twill Cap</t>
        </is>
      </c>
      <c r="D36" s="0" t="inlineStr">
        <is>
          <t>110580</t>
        </is>
      </c>
      <c r="E36" s="0" t="inlineStr">
        <is>
          <t>MADDOX NAVY RED:110580STANDARD-58CM</t>
        </is>
      </c>
      <c r="G36" s="0" t="inlineStr">
        <is>
          <t>MENS</t>
        </is>
      </c>
      <c r="H36" s="0" t="inlineStr">
        <is>
          <t>STANDARD MENS</t>
        </is>
      </c>
      <c r="I36" s="0">
        <v>19.99</v>
      </c>
      <c r="J36" s="0">
        <v>279</v>
      </c>
    </row>
    <row r="37" spans="1:10" customHeight="0">
      <c r="A37" s="0">
        <f>HYPERLINK("https://dl.dropboxusercontent.com/scl/fi/qsfabvwrxl20lc0isfhyw/110581-af.jpg?rlkey=iagbqz01g0btilgxigfu1xiw0&amp;dl=0","Click to download Image")</f>
      </c>
      <c r="C37" s="0" t="inlineStr">
        <is>
          <t>Maddox Men's Cotton Twill Cap</t>
        </is>
      </c>
      <c r="D37" s="0" t="inlineStr">
        <is>
          <t>110581</t>
        </is>
      </c>
      <c r="E37" s="0" t="inlineStr">
        <is>
          <t>MADDOX NAVY MED GREY:110581STANDARD-58CM</t>
        </is>
      </c>
      <c r="G37" s="0" t="inlineStr">
        <is>
          <t>MENS</t>
        </is>
      </c>
      <c r="H37" s="0" t="inlineStr">
        <is>
          <t>STANDARD MENS</t>
        </is>
      </c>
      <c r="I37" s="0">
        <v>19.99</v>
      </c>
      <c r="J37" s="0">
        <v>866</v>
      </c>
    </row>
    <row r="38" spans="1:10" customHeight="0">
      <c r="A38" s="0">
        <f>HYPERLINK("https://dl.dropboxusercontent.com/scl/fi/zadk4cinggpbm2thkg80i/maddox.jpg?rlkey=q1l0zxvbo98v7gv7kqb67kwcb&amp;dl=0","Click to download Image")</f>
      </c>
      <c r="C38" s="0" t="inlineStr">
        <is>
          <t>Maddox Men's Cotton Twill Cap</t>
        </is>
      </c>
      <c r="D38" s="0" t="inlineStr">
        <is>
          <t>110583</t>
        </is>
      </c>
      <c r="E38" s="0" t="inlineStr">
        <is>
          <t>MADDOX MED PINK WHITE:110583STANDARD-58CM</t>
        </is>
      </c>
      <c r="G38" s="0" t="inlineStr">
        <is>
          <t>MENS</t>
        </is>
      </c>
      <c r="H38" s="0" t="inlineStr">
        <is>
          <t>STANDARD MENS</t>
        </is>
      </c>
      <c r="I38" s="0">
        <v>19.99</v>
      </c>
      <c r="J38" s="0">
        <v>377</v>
      </c>
    </row>
    <row r="39" spans="1:10" customHeight="0">
      <c r="A39" s="0">
        <f>HYPERLINK("https://dl.dropboxusercontent.com/scl/fi/r1a4zaf4cf0a1omr0q1jz/110584-af.jpg?rlkey=qkm3tfin77axvcxnwhapo0moq&amp;dl=0","Click to download Image")</f>
      </c>
      <c r="C39" s="0" t="inlineStr">
        <is>
          <t>Maddox Men's Cotton Twill Cap</t>
        </is>
      </c>
      <c r="D39" s="0" t="inlineStr">
        <is>
          <t>110584</t>
        </is>
      </c>
      <c r="E39" s="0" t="inlineStr">
        <is>
          <t>MADDOX LT KHAKI BROWN:110584STANDARD-58CM</t>
        </is>
      </c>
      <c r="G39" s="0" t="inlineStr">
        <is>
          <t>MENS</t>
        </is>
      </c>
      <c r="H39" s="0" t="inlineStr">
        <is>
          <t>STANDARD MENS</t>
        </is>
      </c>
      <c r="I39" s="0">
        <v>19.99</v>
      </c>
      <c r="J39" s="0">
        <v>137</v>
      </c>
    </row>
    <row r="40" spans="1:10" customHeight="0">
      <c r="A40" s="0">
        <f>HYPERLINK("https://dl.dropboxusercontent.com/scl/fi/j2crong8j89wwdak9t7b9/110586-af.jpg?rlkey=zocjkpe1ztjwfm2vbxlawaqxy&amp;dl=0","Click to download Image")</f>
      </c>
      <c r="C40" s="0" t="inlineStr">
        <is>
          <t>Maddox Men's Cotton Twill Cap</t>
        </is>
      </c>
      <c r="D40" s="0" t="inlineStr">
        <is>
          <t>110586</t>
        </is>
      </c>
      <c r="E40" s="0" t="inlineStr">
        <is>
          <t>MADDOX LT KHAKI WHITE:110586STANDARD-58CM</t>
        </is>
      </c>
      <c r="G40" s="0" t="inlineStr">
        <is>
          <t>MENS</t>
        </is>
      </c>
      <c r="H40" s="0" t="inlineStr">
        <is>
          <t>STANDARD MENS</t>
        </is>
      </c>
      <c r="I40" s="0">
        <v>19.99</v>
      </c>
      <c r="J40" s="0">
        <v>211</v>
      </c>
    </row>
    <row r="41" spans="1:10" customHeight="0">
      <c r="A41" s="0">
        <f>HYPERLINK("https://dl.dropboxusercontent.com/scl/fi/iqbqfdf4z5suket1t84hz/110587-af.jpg?rlkey=vrsqgnpaihxy5tn8wejw6kyeh&amp;dl=0","Click to download Image")</f>
      </c>
      <c r="C41" s="0" t="inlineStr">
        <is>
          <t>Maddox Men's Cotton Twill Cap</t>
        </is>
      </c>
      <c r="D41" s="0" t="inlineStr">
        <is>
          <t>110587</t>
        </is>
      </c>
      <c r="E41" s="0" t="inlineStr">
        <is>
          <t>MADDOX LT KHAKI AND KHAKI:110587STANDARD-58CM</t>
        </is>
      </c>
      <c r="G41" s="0" t="inlineStr">
        <is>
          <t>MENS</t>
        </is>
      </c>
      <c r="H41" s="0" t="inlineStr">
        <is>
          <t>STANDARD MENS</t>
        </is>
      </c>
      <c r="I41" s="0">
        <v>19.99</v>
      </c>
      <c r="J41" s="0">
        <v>526</v>
      </c>
    </row>
    <row r="42" spans="1:10" customHeight="0">
      <c r="A42" s="0">
        <f>HYPERLINK("https://dl.dropboxusercontent.com/scl/fi/zt5mrefwkbyy1erkaoks5/110588-af.jpg?rlkey=vvlkyr7832fegugwm8l87f2bc&amp;dl=0","Click to download Image")</f>
      </c>
      <c r="C42" s="0" t="inlineStr">
        <is>
          <t>Maddox Men's Cotton Twill Cap</t>
        </is>
      </c>
      <c r="D42" s="0" t="inlineStr">
        <is>
          <t>110588</t>
        </is>
      </c>
      <c r="E42" s="0" t="inlineStr">
        <is>
          <t>MADDOX ORANGE WHITE:110588STANDARD-58CM</t>
        </is>
      </c>
      <c r="G42" s="0" t="inlineStr">
        <is>
          <t>MENS</t>
        </is>
      </c>
      <c r="H42" s="0" t="inlineStr">
        <is>
          <t>STANDARD MENS</t>
        </is>
      </c>
      <c r="I42" s="0">
        <v>19.99</v>
      </c>
      <c r="J42" s="0">
        <v>238</v>
      </c>
    </row>
    <row r="43" spans="1:10" customHeight="0">
      <c r="A43" s="0">
        <f>HYPERLINK("https://dl.dropboxusercontent.com/scl/fi/9yvxiz13dcqjsmtfavlwd/110590-af.jpg?rlkey=mklxk9kprrnbm0u1c7gj190go&amp;dl=0","Click to download Image")</f>
      </c>
      <c r="C43" s="0" t="inlineStr">
        <is>
          <t>Maddox Men's Cotton Twill Cap</t>
        </is>
      </c>
      <c r="D43" s="0" t="inlineStr">
        <is>
          <t>110590</t>
        </is>
      </c>
      <c r="E43" s="0" t="inlineStr">
        <is>
          <t>MADDOX ROYAL WHITE:110590STANDARD-58CM</t>
        </is>
      </c>
      <c r="G43" s="0" t="inlineStr">
        <is>
          <t>MENS</t>
        </is>
      </c>
      <c r="H43" s="0" t="inlineStr">
        <is>
          <t>STANDARD MENS</t>
        </is>
      </c>
      <c r="I43" s="0">
        <v>19.99</v>
      </c>
      <c r="J43" s="0">
        <v>1027</v>
      </c>
    </row>
    <row r="44" spans="1:10" customHeight="0">
      <c r="A44" s="0">
        <f>HYPERLINK("https://dl.dropboxusercontent.com/scl/fi/avga1s8aca0csx6h659r7/116465-af.jpg?rlkey=hif0v0qd8iu1nppgl9643wn9x&amp;dl=0","Click to download Image")</f>
      </c>
      <c r="C44" s="0" t="inlineStr">
        <is>
          <t>Maddox Men's Cotton Twill Cap</t>
        </is>
      </c>
      <c r="D44" s="0" t="inlineStr">
        <is>
          <t>116465</t>
        </is>
      </c>
      <c r="E44" s="0" t="inlineStr">
        <is>
          <t>MADDOX CARDINAL WHITE:116465</t>
        </is>
      </c>
      <c r="G44" s="0" t="inlineStr">
        <is>
          <t>MENS</t>
        </is>
      </c>
      <c r="H44" s="0" t="inlineStr">
        <is>
          <t>STANDARD MENS</t>
        </is>
      </c>
      <c r="I44" s="0">
        <v>19.99</v>
      </c>
      <c r="J44" s="0">
        <v>246</v>
      </c>
    </row>
    <row r="45" spans="1:10" customHeight="0">
      <c r="A45" s="0">
        <f>HYPERLINK("https://dl.dropboxusercontent.com/scl/fi/q9knfmk6l96olf6t3upb5/110533-af.jpg?rlkey=cfq6x3scco9xofywpnq1uolow&amp;dl=0","Click to download Image")</f>
      </c>
      <c r="C45" s="0" t="inlineStr">
        <is>
          <t>Maddox Men's Cotton Twill Cap</t>
        </is>
      </c>
      <c r="D45" s="0" t="inlineStr">
        <is>
          <t>110533</t>
        </is>
      </c>
      <c r="E45" s="0" t="inlineStr">
        <is>
          <t>MADDOX MILITARY GREEN KHAKI:110533</t>
        </is>
      </c>
      <c r="G45" s="0" t="inlineStr">
        <is>
          <t>MENS</t>
        </is>
      </c>
      <c r="H45" s="0" t="inlineStr">
        <is>
          <t>STANDARD MENS</t>
        </is>
      </c>
      <c r="I45" s="0">
        <v>19.99</v>
      </c>
      <c r="J45" s="0">
        <v>378</v>
      </c>
    </row>
    <row r="46" spans="1:10" customHeight="0">
      <c r="A46" s="0">
        <f>HYPERLINK("https://dl.dropboxusercontent.com/scl/fi/iinz55mbv2f14fvubduk0/134289-t.jpg?rlkey=1s8t0n2n9exnesdtxfuz9qexo&amp;dl=0","Click to download Image")</f>
      </c>
      <c r="C46" s="0" t="inlineStr">
        <is>
          <t>Maddox Men's Cotton Twill Cap</t>
        </is>
      </c>
      <c r="D46" s="0" t="inlineStr">
        <is>
          <t>134289</t>
        </is>
      </c>
      <c r="E46" s="0" t="inlineStr">
        <is>
          <t>BLANK MADDOX A PE:134289</t>
        </is>
      </c>
      <c r="F46" s="0" t="inlineStr">
        <is>
          <t>799134289008</t>
        </is>
      </c>
      <c r="G46" s="0" t="inlineStr">
        <is>
          <t>MENS</t>
        </is>
      </c>
      <c r="H46" s="0" t="inlineStr">
        <is>
          <t>STANDARD MENS</t>
        </is>
      </c>
      <c r="I46" s="0">
        <v>19.99</v>
      </c>
      <c r="J46" s="0">
        <v>241</v>
      </c>
    </row>
    <row r="47" spans="1:10" customHeight="0">
      <c r="A47" s="0">
        <f>HYPERLINK("https://dl.dropboxusercontent.com/scl/fi/70ozb7mj4mglitkqw49db/rinella-rt-97921-tn.jpg?rlkey=dss7tb8hz31xku3vus7ql5il7&amp;dl=0","Click to download Image")</f>
      </c>
      <c r="C47" s="0" t="inlineStr">
        <is>
          <t>Rinella Realtree Men's Dad Cap</t>
        </is>
      </c>
      <c r="D47" s="0" t="inlineStr">
        <is>
          <t>97921</t>
        </is>
      </c>
      <c r="E47" s="0" t="inlineStr">
        <is>
          <t>BLANK RINELLA RT:97921B</t>
        </is>
      </c>
      <c r="F47" s="0" t="inlineStr">
        <is>
          <t>079997921007</t>
        </is>
      </c>
      <c r="G47" s="0" t="inlineStr">
        <is>
          <t>MENS</t>
        </is>
      </c>
      <c r="H47" s="0" t="inlineStr">
        <is>
          <t>STANDARD MENS</t>
        </is>
      </c>
      <c r="I47" s="0">
        <v>19.99</v>
      </c>
      <c r="J47" s="0">
        <v>46</v>
      </c>
    </row>
    <row r="48" spans="1:10" customHeight="0">
      <c r="A48" s="0">
        <f>HYPERLINK("https://dl.dropboxusercontent.com/scl/fi/7rq46xfpmjs8d77n1ddoa/hanes-rt-97920-tn.jpg?rlkey=g4d7g9dimhzs3z960bkufbe8k&amp;dl=0","Click to download Image")</f>
      </c>
      <c r="C48" s="0" t="inlineStr">
        <is>
          <t>Hanes Realtree Oil Cloth Cap</t>
        </is>
      </c>
      <c r="D48" s="0" t="inlineStr">
        <is>
          <t>97920</t>
        </is>
      </c>
      <c r="E48" s="0" t="inlineStr">
        <is>
          <t>BLANK HANES RT:97920B</t>
        </is>
      </c>
      <c r="F48" s="0" t="inlineStr">
        <is>
          <t>079997920008</t>
        </is>
      </c>
      <c r="G48" s="0" t="inlineStr">
        <is>
          <t>MENS</t>
        </is>
      </c>
      <c r="H48" s="0" t="inlineStr">
        <is>
          <t>STANDARD MENS</t>
        </is>
      </c>
      <c r="I48" s="0">
        <v>19.99</v>
      </c>
      <c r="J48" s="0">
        <v>61</v>
      </c>
    </row>
    <row r="49" spans="1:10" customHeight="0">
      <c r="A49" s="0">
        <f>HYPERLINK("https://dl.dropboxusercontent.com/scl/fi/3hsyik5rcnoplskptiuc0/landry-rt-97917-tn.jpg?rlkey=kdesr953bpl2nqmovtngkr62u&amp;dl=0","Click to download Image")</f>
      </c>
      <c r="C49" s="0" t="inlineStr">
        <is>
          <t>Landry Realtree Men's Ripstop Cap</t>
        </is>
      </c>
      <c r="D49" s="0" t="inlineStr">
        <is>
          <t>97917</t>
        </is>
      </c>
      <c r="E49" s="0" t="inlineStr">
        <is>
          <t>BLANK LANDRY RT:97917B</t>
        </is>
      </c>
      <c r="F49" s="0" t="inlineStr">
        <is>
          <t>079997917004</t>
        </is>
      </c>
      <c r="G49" s="0" t="inlineStr">
        <is>
          <t>MENS</t>
        </is>
      </c>
      <c r="H49" s="0" t="inlineStr">
        <is>
          <t>STANDARD MENS</t>
        </is>
      </c>
      <c r="I49" s="0">
        <v>19.99</v>
      </c>
      <c r="J49" s="0">
        <v>45</v>
      </c>
    </row>
    <row r="50" spans="1:10" customHeight="0">
      <c r="A50" s="0">
        <f>HYPERLINK("https://dl.dropboxusercontent.com/scl/fi/5kpkv11a7p58er82numer/140144af.png?rlkey=f15c1tmttjtb8i91pyi0m71y8&amp;dl=0","Click to download Image")</f>
      </c>
      <c r="C50" s="0" t="inlineStr">
        <is>
          <t>Odin Men's Polywarp Cap</t>
        </is>
      </c>
      <c r="D50" s="0" t="inlineStr">
        <is>
          <t>140144</t>
        </is>
      </c>
      <c r="E50" s="0" t="inlineStr">
        <is>
          <t>BLANK ODIN M PK:140144</t>
        </is>
      </c>
      <c r="F50" s="0" t="inlineStr">
        <is>
          <t>799140144001</t>
        </is>
      </c>
      <c r="G50" s="0" t="inlineStr">
        <is>
          <t>MENS</t>
        </is>
      </c>
      <c r="H50" s="0" t="inlineStr">
        <is>
          <t>STANDARD MENS</t>
        </is>
      </c>
      <c r="I50" s="0">
        <v>19.99</v>
      </c>
      <c r="J50" s="0">
        <v>242</v>
      </c>
    </row>
    <row r="51" spans="1:10" customHeight="0">
      <c r="A51" s="0">
        <f>HYPERLINK("https://dl.dropboxusercontent.com/scl/fi/97lcrvqbcan4uhp79b4lc/140148af.png?rlkey=i4igfo82tg3xqrdc8x0v3msq1&amp;dl=0","Click to download Image")</f>
      </c>
      <c r="C51" s="0" t="inlineStr">
        <is>
          <t>Odin Men's Polywarp Cap</t>
        </is>
      </c>
      <c r="D51" s="0" t="inlineStr">
        <is>
          <t>140148</t>
        </is>
      </c>
      <c r="E51" s="0" t="inlineStr">
        <is>
          <t>BLANK ODIN M RD:140148</t>
        </is>
      </c>
      <c r="F51" s="0" t="inlineStr">
        <is>
          <t>799140148009</t>
        </is>
      </c>
      <c r="G51" s="0" t="inlineStr">
        <is>
          <t>MENS</t>
        </is>
      </c>
      <c r="H51" s="0" t="inlineStr">
        <is>
          <t>STANDARD MENS</t>
        </is>
      </c>
      <c r="I51" s="0">
        <v>19.99</v>
      </c>
      <c r="J51" s="0">
        <v>2912</v>
      </c>
    </row>
    <row r="52" spans="1:10" customHeight="0">
      <c r="A52" s="0">
        <f>HYPERLINK("https://dl.dropboxusercontent.com/scl/fi/yackavsji16ae14ls0kg9/140131af.png?rlkey=g01pa8n70wz0gghivdck7p864&amp;dl=0","Click to download Image")</f>
      </c>
      <c r="C52" s="0" t="inlineStr">
        <is>
          <t>Odin Men's Polywarp Cap</t>
        </is>
      </c>
      <c r="D52" s="0" t="inlineStr">
        <is>
          <t>140131</t>
        </is>
      </c>
      <c r="E52" s="0" t="inlineStr">
        <is>
          <t>BLANK ODIN M RL:140131</t>
        </is>
      </c>
      <c r="F52" s="0" t="inlineStr">
        <is>
          <t>799140131001</t>
        </is>
      </c>
      <c r="G52" s="0" t="inlineStr">
        <is>
          <t>MENS</t>
        </is>
      </c>
      <c r="H52" s="0" t="inlineStr">
        <is>
          <t>STANDARD MENS</t>
        </is>
      </c>
      <c r="I52" s="0">
        <v>19.99</v>
      </c>
      <c r="J52" s="0">
        <v>1638</v>
      </c>
    </row>
    <row r="53" spans="1:10" customHeight="0">
      <c r="A53" s="0">
        <f>HYPERLINK("https://dl.dropboxusercontent.com/scl/fi/nimq756ziqgd7dc2ctc49/140137af.png?rlkey=qrm9xnnlmnng79o6suo3ze4lp&amp;dl=0","Click to download Image")</f>
      </c>
      <c r="C53" s="0" t="inlineStr">
        <is>
          <t>Odin Men's Polywarp Cap</t>
        </is>
      </c>
      <c r="D53" s="0" t="inlineStr">
        <is>
          <t>140137</t>
        </is>
      </c>
      <c r="E53" s="0" t="inlineStr">
        <is>
          <t>BLANK ODIN M ON:140137</t>
        </is>
      </c>
      <c r="F53" s="0" t="inlineStr">
        <is>
          <t>799140137003</t>
        </is>
      </c>
      <c r="G53" s="0" t="inlineStr">
        <is>
          <t>MENS</t>
        </is>
      </c>
      <c r="H53" s="0" t="inlineStr">
        <is>
          <t>STANDARD MENS</t>
        </is>
      </c>
      <c r="I53" s="0">
        <v>19.99</v>
      </c>
      <c r="J53" s="0">
        <v>1704</v>
      </c>
    </row>
    <row r="54" spans="1:10" customHeight="0">
      <c r="A54" s="0">
        <f>HYPERLINK("https://dl.dropboxusercontent.com/scl/fi/w60r87vhe0ay4metvhtmg/140141af.png?rlkey=y41dkll78q2gmor18c89rsyt7&amp;dl=0","Click to download Image")</f>
      </c>
      <c r="C54" s="0" t="inlineStr">
        <is>
          <t>Odin Men's Polywarp Cap</t>
        </is>
      </c>
      <c r="D54" s="0" t="inlineStr">
        <is>
          <t>140141</t>
        </is>
      </c>
      <c r="E54" s="0" t="inlineStr">
        <is>
          <t>BLANK ODIN M BK:140141</t>
        </is>
      </c>
      <c r="F54" s="0" t="inlineStr">
        <is>
          <t>799140141000</t>
        </is>
      </c>
      <c r="G54" s="0" t="inlineStr">
        <is>
          <t>MENS</t>
        </is>
      </c>
      <c r="H54" s="0" t="inlineStr">
        <is>
          <t>STANDARD MENS</t>
        </is>
      </c>
      <c r="I54" s="0">
        <v>19.99</v>
      </c>
      <c r="J54" s="0">
        <v>404</v>
      </c>
    </row>
    <row r="55" spans="1:10" customHeight="0">
      <c r="A55" s="0">
        <f>HYPERLINK("https://dl.dropboxusercontent.com/scl/fi/x6yu2vc7tqkcb1lht8zmk/blue-odin.jpg?rlkey=j5on6i4tstb9iugp2q13oulz5&amp;dl=0","Click to download Image")</f>
      </c>
      <c r="C55" s="0" t="inlineStr">
        <is>
          <t>Odin Men's Polywarp Cap</t>
        </is>
      </c>
      <c r="D55" s="0" t="inlineStr">
        <is>
          <t>140143</t>
        </is>
      </c>
      <c r="E55" s="0" t="inlineStr">
        <is>
          <t>BLANK ODIN M BE:140143</t>
        </is>
      </c>
      <c r="F55" s="0" t="inlineStr">
        <is>
          <t>799140143004</t>
        </is>
      </c>
      <c r="G55" s="0" t="inlineStr">
        <is>
          <t>MENS</t>
        </is>
      </c>
      <c r="H55" s="0" t="inlineStr">
        <is>
          <t>STANDARD MENS</t>
        </is>
      </c>
      <c r="I55" s="0">
        <v>19.99</v>
      </c>
      <c r="J55" s="0">
        <v>587</v>
      </c>
    </row>
    <row r="56" spans="1:10" customHeight="0">
      <c r="A56" s="0">
        <f>HYPERLINK("https://dl.dropboxusercontent.com/scl/fi/tq1yd16h7gocoqncqa3dc/140098af.png?rlkey=01dyj300wkkz3xcepotz1timl&amp;dl=0","Click to download Image")</f>
      </c>
      <c r="C56" s="0" t="inlineStr">
        <is>
          <t>Odin Men's Polywarp Cap</t>
        </is>
      </c>
      <c r="D56" s="0" t="inlineStr">
        <is>
          <t>140098</t>
        </is>
      </c>
      <c r="E56" s="0" t="inlineStr">
        <is>
          <t>BLANK ODIN M BY:140098</t>
        </is>
      </c>
      <c r="F56" s="0" t="inlineStr">
        <is>
          <t>799140098007</t>
        </is>
      </c>
      <c r="G56" s="0" t="inlineStr">
        <is>
          <t>MENS</t>
        </is>
      </c>
      <c r="H56" s="0" t="inlineStr">
        <is>
          <t>STANDARD MENS</t>
        </is>
      </c>
      <c r="I56" s="0">
        <v>19.99</v>
      </c>
      <c r="J56" s="0">
        <v>298</v>
      </c>
    </row>
    <row r="57" spans="1:10" customHeight="0">
      <c r="A57" s="0">
        <f>HYPERLINK("https://dl.dropboxusercontent.com/scl/fi/4ytxkcyn0r29lhujemq07/odin.jpg?rlkey=zqg1yhau98y16ox2ndwwrf0ho&amp;dl=0","Click to download Image")</f>
      </c>
      <c r="C57" s="0" t="inlineStr">
        <is>
          <t>Odin Men's Polywarp Cap</t>
        </is>
      </c>
      <c r="D57" s="0" t="inlineStr">
        <is>
          <t>140139</t>
        </is>
      </c>
      <c r="E57" s="0" t="inlineStr">
        <is>
          <t>BLANK ODIN M HR:140139</t>
        </is>
      </c>
      <c r="F57" s="0" t="inlineStr">
        <is>
          <t>799140139007</t>
        </is>
      </c>
      <c r="G57" s="0" t="inlineStr">
        <is>
          <t>MENS</t>
        </is>
      </c>
      <c r="H57" s="0" t="inlineStr">
        <is>
          <t>STANDARD MENS</t>
        </is>
      </c>
      <c r="I57" s="0">
        <v>19.99</v>
      </c>
      <c r="J57" s="0">
        <v>1694</v>
      </c>
    </row>
    <row r="58" spans="1:10" customHeight="0">
      <c r="A58" s="0">
        <f>HYPERLINK("https://dl.dropboxusercontent.com/scl/fi/pm81145m6hqn8k5rjvxml/odin-140157-af.jpg?rlkey=bs4n7y2ryylanziuxmmat4rxg&amp;dl=0","Click to download Image")</f>
      </c>
      <c r="C58" s="0" t="inlineStr">
        <is>
          <t>Odin Men's Polywarp Cap</t>
        </is>
      </c>
      <c r="D58" s="0" t="inlineStr">
        <is>
          <t>140157</t>
        </is>
      </c>
      <c r="E58" s="0" t="inlineStr">
        <is>
          <t>BLANK ODIN M DG:140157</t>
        </is>
      </c>
      <c r="F58" s="0" t="inlineStr">
        <is>
          <t>799140157001</t>
        </is>
      </c>
      <c r="G58" s="0" t="inlineStr">
        <is>
          <t>MENS</t>
        </is>
      </c>
      <c r="H58" s="0" t="inlineStr">
        <is>
          <t>STANDARD MENS</t>
        </is>
      </c>
      <c r="I58" s="0">
        <v>19.99</v>
      </c>
      <c r="J58" s="0">
        <v>1735</v>
      </c>
    </row>
    <row r="59" spans="1:10" customHeight="0">
      <c r="A59" s="0">
        <f>HYPERLINK("https://dl.dropboxusercontent.com/scl/fi/g57kmkjnpic837mp6m03s/140146af.png?rlkey=gvwkz4a2zpybqfao44af2cenx&amp;dl=0","Click to download Image")</f>
      </c>
      <c r="C59" s="0" t="inlineStr">
        <is>
          <t>Odin Men's Polywarp Cap</t>
        </is>
      </c>
      <c r="D59" s="0" t="inlineStr">
        <is>
          <t>140146</t>
        </is>
      </c>
      <c r="E59" s="0" t="inlineStr">
        <is>
          <t>BLANK ODIN M GN:140146</t>
        </is>
      </c>
      <c r="F59" s="0" t="inlineStr">
        <is>
          <t>799140146005</t>
        </is>
      </c>
      <c r="G59" s="0" t="inlineStr">
        <is>
          <t>MENS</t>
        </is>
      </c>
      <c r="H59" s="0" t="inlineStr">
        <is>
          <t>STANDARD MENS</t>
        </is>
      </c>
      <c r="I59" s="0">
        <v>19.99</v>
      </c>
      <c r="J59" s="0">
        <v>199</v>
      </c>
    </row>
    <row r="60" spans="1:10" customHeight="0">
      <c r="A60" s="0">
        <f>HYPERLINK("https://dl.dropboxusercontent.com/scl/fi/y8oqd5n79bpfp1f6u8qtx/140138af.png?rlkey=xxc6288b0ek0lwxspjpp3h1bt&amp;dl=0","Click to download Image")</f>
      </c>
      <c r="C60" s="0" t="inlineStr">
        <is>
          <t>Odin Men's Polywarp Cap</t>
        </is>
      </c>
      <c r="D60" s="0" t="inlineStr">
        <is>
          <t>140138</t>
        </is>
      </c>
      <c r="E60" s="0" t="inlineStr">
        <is>
          <t>BLANK ODIN M KY:140138</t>
        </is>
      </c>
      <c r="F60" s="0" t="inlineStr">
        <is>
          <t>799140138000</t>
        </is>
      </c>
      <c r="G60" s="0" t="inlineStr">
        <is>
          <t>MENS</t>
        </is>
      </c>
      <c r="H60" s="0" t="inlineStr">
        <is>
          <t>STANDARD MENS</t>
        </is>
      </c>
      <c r="I60" s="0">
        <v>19.99</v>
      </c>
      <c r="J60" s="0">
        <v>1657</v>
      </c>
    </row>
    <row r="61" spans="1:10" customHeight="0">
      <c r="A61" s="0">
        <f>HYPERLINK("https://dl.dropboxusercontent.com/scl/fi/tbvtqdgjlhczd0wbg2aj4/140153af.png?rlkey=e0cpmkiznb859whw4kua8cebj&amp;dl=0","Click to download Image")</f>
      </c>
      <c r="C61" s="0" t="inlineStr">
        <is>
          <t>Odin Men's Polywarp Cap</t>
        </is>
      </c>
      <c r="D61" s="0" t="inlineStr">
        <is>
          <t>140153</t>
        </is>
      </c>
      <c r="E61" s="0" t="inlineStr">
        <is>
          <t>BLANK ODIN M LG:140153</t>
        </is>
      </c>
      <c r="F61" s="0" t="inlineStr">
        <is>
          <t>799140153003</t>
        </is>
      </c>
      <c r="G61" s="0" t="inlineStr">
        <is>
          <t>MENS</t>
        </is>
      </c>
      <c r="H61" s="0" t="inlineStr">
        <is>
          <t>STANDARD MENS</t>
        </is>
      </c>
      <c r="I61" s="0">
        <v>19.99</v>
      </c>
      <c r="J61" s="0">
        <v>3130</v>
      </c>
    </row>
    <row r="62" spans="1:10" customHeight="0">
      <c r="A62" s="0">
        <f>HYPERLINK("https://dl.dropboxusercontent.com/scl/fi/lkaab06b69m0w2mk7ynr4/140140af.png?rlkey=brjq7v00r9gjdf6apt7g1b9pn&amp;dl=0","Click to download Image")</f>
      </c>
      <c r="C62" s="0" t="inlineStr">
        <is>
          <t>Odin Men's Polywarp Cap</t>
        </is>
      </c>
      <c r="D62" s="0" t="inlineStr">
        <is>
          <t>140140</t>
        </is>
      </c>
      <c r="E62" s="0" t="inlineStr">
        <is>
          <t>BLANK ODIN M MN:140140</t>
        </is>
      </c>
      <c r="F62" s="0" t="inlineStr">
        <is>
          <t>799140140003</t>
        </is>
      </c>
      <c r="G62" s="0" t="inlineStr">
        <is>
          <t>MENS</t>
        </is>
      </c>
      <c r="H62" s="0" t="inlineStr">
        <is>
          <t>STANDARD MENS</t>
        </is>
      </c>
      <c r="I62" s="0">
        <v>19.99</v>
      </c>
      <c r="J62" s="0">
        <v>1598</v>
      </c>
    </row>
    <row r="63" spans="1:10" customHeight="0">
      <c r="A63" s="0">
        <f>HYPERLINK("https://dl.dropboxusercontent.com/scl/fi/awreb8dsq2dwk90a6f4qs/140156af.png?rlkey=jc55g96rjcpuuzo34roaeifto&amp;dl=0","Click to download Image")</f>
      </c>
      <c r="C63" s="0" t="inlineStr">
        <is>
          <t>Odin Men's Polywarp Cap</t>
        </is>
      </c>
      <c r="D63" s="0" t="inlineStr">
        <is>
          <t>140156</t>
        </is>
      </c>
      <c r="E63" s="0" t="inlineStr">
        <is>
          <t>BLANK ODIN M NY:140156</t>
        </is>
      </c>
      <c r="F63" s="0" t="inlineStr">
        <is>
          <t>799140156004</t>
        </is>
      </c>
      <c r="G63" s="0" t="inlineStr">
        <is>
          <t>MENS</t>
        </is>
      </c>
      <c r="H63" s="0" t="inlineStr">
        <is>
          <t>STANDARD MENS</t>
        </is>
      </c>
      <c r="I63" s="0">
        <v>19.99</v>
      </c>
      <c r="J63" s="0">
        <v>3584</v>
      </c>
    </row>
    <row r="64" spans="1:10" customHeight="0">
      <c r="A64" s="0">
        <f>HYPERLINK("https://dl.dropboxusercontent.com/scl/fi/cxcxewz92lf2xz1zv31ih/140152af.png?rlkey=xidqhb1b3r1lmdde7rkf726s6&amp;dl=0","Click to download Image")</f>
      </c>
      <c r="C64" s="0" t="inlineStr">
        <is>
          <t>Odin Men's Polywarp Cap</t>
        </is>
      </c>
      <c r="D64" s="0" t="inlineStr">
        <is>
          <t>140152</t>
        </is>
      </c>
      <c r="E64" s="0" t="inlineStr">
        <is>
          <t>BLANK ODIN M OR:140152</t>
        </is>
      </c>
      <c r="F64" s="0" t="inlineStr">
        <is>
          <t>799140152006</t>
        </is>
      </c>
      <c r="G64" s="0" t="inlineStr">
        <is>
          <t>MENS</t>
        </is>
      </c>
      <c r="H64" s="0" t="inlineStr">
        <is>
          <t>STANDARD MENS</t>
        </is>
      </c>
      <c r="I64" s="0">
        <v>19.99</v>
      </c>
      <c r="J64" s="0">
        <v>3298</v>
      </c>
    </row>
    <row r="65" spans="1:10" customHeight="0">
      <c r="A65" s="0">
        <f>HYPERLINK("https://dl.dropboxusercontent.com/scl/fi/sza03uyo69glw482f8idj/blk1593364.jpg?rlkey=on87m2m1r0tg3w57ruir2x48g&amp;dl=0","Click to download Image")</f>
      </c>
      <c r="C65" s="0" t="inlineStr">
        <is>
          <t>Odin Men's Polywarp Cap</t>
        </is>
      </c>
      <c r="D65" s="0" t="inlineStr">
        <is>
          <t>140130</t>
        </is>
      </c>
      <c r="E65" s="0" t="inlineStr">
        <is>
          <t>BLANK ODIN M WE:140130</t>
        </is>
      </c>
      <c r="F65" s="0" t="inlineStr">
        <is>
          <t>799140130004</t>
        </is>
      </c>
      <c r="G65" s="0" t="inlineStr">
        <is>
          <t>MENS</t>
        </is>
      </c>
      <c r="H65" s="0" t="inlineStr">
        <is>
          <t>STANDARD MENS</t>
        </is>
      </c>
      <c r="I65" s="0">
        <v>19.99</v>
      </c>
      <c r="J65" s="0">
        <v>1127</v>
      </c>
    </row>
    <row r="66" spans="1:10" customHeight="0">
      <c r="A66" s="0">
        <f>HYPERLINK("https://dl.dropboxusercontent.com/scl/fi/s1ukrchvlei2380wto4a2/140150af.png?rlkey=12siy8y9fyuvhk7llj44ywn65&amp;dl=0","Click to download Image")</f>
      </c>
      <c r="C66" s="0" t="inlineStr">
        <is>
          <t>Odin Men's Polywarp Cap</t>
        </is>
      </c>
      <c r="D66" s="0" t="inlineStr">
        <is>
          <t>140150</t>
        </is>
      </c>
      <c r="E66" s="0" t="inlineStr">
        <is>
          <t>BLANK ODIN M SO:140150</t>
        </is>
      </c>
      <c r="F66" s="0" t="inlineStr">
        <is>
          <t>799140150002</t>
        </is>
      </c>
      <c r="G66" s="0" t="inlineStr">
        <is>
          <t>MENS</t>
        </is>
      </c>
      <c r="H66" s="0" t="inlineStr">
        <is>
          <t>STANDARD MENS</t>
        </is>
      </c>
      <c r="I66" s="0">
        <v>19.99</v>
      </c>
      <c r="J66" s="0">
        <v>1146</v>
      </c>
    </row>
    <row r="67" spans="1:10" customHeight="0">
      <c r="A67" s="0">
        <f>HYPERLINK("https://dl.dropboxusercontent.com/scl/fi/zrd48fnbupevpww8ljhsc/140576af.png?rlkey=w5re8q1yflae9scwu5e4h09o2&amp;dl=0","Click to download Image")</f>
      </c>
      <c r="C67" s="0" t="inlineStr">
        <is>
          <t>Odin Men's Polywarp Cap</t>
        </is>
      </c>
      <c r="D67" s="0" t="inlineStr">
        <is>
          <t>140576</t>
        </is>
      </c>
      <c r="E67" s="0" t="inlineStr">
        <is>
          <t>BLANK ODIN M GY:140576</t>
        </is>
      </c>
      <c r="F67" s="0" t="inlineStr">
        <is>
          <t>799140576000</t>
        </is>
      </c>
      <c r="G67" s="0" t="inlineStr">
        <is>
          <t>MENS</t>
        </is>
      </c>
      <c r="H67" s="0" t="inlineStr">
        <is>
          <t>STANDARD MENS</t>
        </is>
      </c>
      <c r="I67" s="0">
        <v>19.99</v>
      </c>
      <c r="J67" s="0">
        <v>1619</v>
      </c>
    </row>
    <row r="68" spans="1:10" customHeight="0">
      <c r="A68" s="0">
        <f>HYPERLINK("https://dl.dropboxusercontent.com/scl/fi/aur2i0dp4sm07k60gtg6t/116466-af.jpg?rlkey=d07lknwldx5ohjwk1o9xd85rb&amp;dl=0","Click to download Image")</f>
      </c>
      <c r="C68" s="0" t="inlineStr">
        <is>
          <t>Maddox Men's Marled Cotton Cap</t>
        </is>
      </c>
      <c r="D68" s="0" t="inlineStr">
        <is>
          <t>116466</t>
        </is>
      </c>
      <c r="E68" s="0" t="inlineStr">
        <is>
          <t>MADDOX MARLED WHITE:116466</t>
        </is>
      </c>
      <c r="F68" s="0" t="inlineStr">
        <is>
          <t>798116466000</t>
        </is>
      </c>
      <c r="G68" s="0" t="inlineStr">
        <is>
          <t>MENS</t>
        </is>
      </c>
      <c r="H68" s="0" t="inlineStr">
        <is>
          <t>STANDARD MENS</t>
        </is>
      </c>
      <c r="I68" s="0">
        <v>24.99</v>
      </c>
      <c r="J68" s="0">
        <v>1177</v>
      </c>
    </row>
    <row r="69" spans="1:10" customHeight="0">
      <c r="A69" s="0">
        <f>HYPERLINK("https://dl.dropboxusercontent.com/scl/fi/e043lzffsvfvptrh6ppux/110528-af.jpg?rlkey=i27ux68mkq9qdjbvqoud0qu87&amp;dl=0","Click to download Image")</f>
      </c>
      <c r="C69" s="0" t="inlineStr">
        <is>
          <t>Maddox Men's Marled Cotton Cap</t>
        </is>
      </c>
      <c r="D69" s="0" t="inlineStr">
        <is>
          <t>110528</t>
        </is>
      </c>
      <c r="E69" s="0" t="inlineStr">
        <is>
          <t>MADDOX MARLED BLACK:110528STANDARD-58CM</t>
        </is>
      </c>
      <c r="F69" s="0" t="inlineStr">
        <is>
          <t>700110528011</t>
        </is>
      </c>
      <c r="G69" s="0" t="inlineStr">
        <is>
          <t>MENS</t>
        </is>
      </c>
      <c r="H69" s="0" t="inlineStr">
        <is>
          <t>STANDARD MENS</t>
        </is>
      </c>
      <c r="I69" s="0">
        <v>24.99</v>
      </c>
      <c r="J69" s="0">
        <v>318</v>
      </c>
    </row>
    <row r="70" spans="1:10" customHeight="0">
      <c r="A70" s="0">
        <f>HYPERLINK("https://dl.dropboxusercontent.com/scl/fi/wxrov7banafgcquwtoptr/110572-af.jpg?rlkey=vutp6wczh3re1oqs7sk3jk5r7&amp;dl=0","Click to download Image")</f>
      </c>
      <c r="C70" s="0" t="inlineStr">
        <is>
          <t>Maddox Men's Marled Cotton Cap</t>
        </is>
      </c>
      <c r="D70" s="0" t="inlineStr">
        <is>
          <t>110572</t>
        </is>
      </c>
      <c r="E70" s="0" t="inlineStr">
        <is>
          <t>MADDOX MARLED HTHR GRY DRK GRY:110572STANDARD-58CM</t>
        </is>
      </c>
      <c r="F70" s="0" t="inlineStr">
        <is>
          <t>700110572014</t>
        </is>
      </c>
      <c r="G70" s="0" t="inlineStr">
        <is>
          <t>MENS</t>
        </is>
      </c>
      <c r="H70" s="0" t="inlineStr">
        <is>
          <t>STANDARD MENS</t>
        </is>
      </c>
      <c r="I70" s="0">
        <v>24.99</v>
      </c>
      <c r="J70" s="0">
        <v>581</v>
      </c>
    </row>
    <row r="71" spans="1:10" customHeight="0">
      <c r="A71" s="0">
        <f>HYPERLINK("https://dl.dropboxusercontent.com/scl/fi/hy6rs1ax0sfa9b5p7w4a7/110571-af.jpg?rlkey=ne4hzcgvxglc105wpkgxcnytq&amp;dl=0","Click to download Image")</f>
      </c>
      <c r="C71" s="0" t="inlineStr">
        <is>
          <t>Maddox Men's Marled Cotton Cap</t>
        </is>
      </c>
      <c r="D71" s="0" t="inlineStr">
        <is>
          <t>110571</t>
        </is>
      </c>
      <c r="E71" s="0" t="inlineStr">
        <is>
          <t>MADDOX MARLED HEATHER GREY NAVY:110571STANDARD-58CM</t>
        </is>
      </c>
      <c r="F71" s="0" t="inlineStr">
        <is>
          <t>700110571017</t>
        </is>
      </c>
      <c r="G71" s="0" t="inlineStr">
        <is>
          <t>MENS</t>
        </is>
      </c>
      <c r="H71" s="0" t="inlineStr">
        <is>
          <t>STANDARD MENS</t>
        </is>
      </c>
      <c r="I71" s="0">
        <v>24.99</v>
      </c>
      <c r="J71" s="0">
        <v>640</v>
      </c>
    </row>
    <row r="72" spans="1:10" customHeight="0">
      <c r="A72" s="0">
        <f>HYPERLINK("https://dl.dropboxusercontent.com/scl/fi/pcladcpa0vib367v7bgzw/110570-af.jpg?rlkey=tl5dkya4t5lru7a90d8tjtl9q&amp;dl=0","Click to download Image")</f>
      </c>
      <c r="C72" s="0" t="inlineStr">
        <is>
          <t>Maddox Men's Marled Cotton Cap</t>
        </is>
      </c>
      <c r="D72" s="0" t="inlineStr">
        <is>
          <t>110570</t>
        </is>
      </c>
      <c r="E72" s="0" t="inlineStr">
        <is>
          <t>MADDOX MARLED HEATHER GREY RED:110570STANDARD-58CM</t>
        </is>
      </c>
      <c r="F72" s="0" t="inlineStr">
        <is>
          <t>700110570010</t>
        </is>
      </c>
      <c r="G72" s="0" t="inlineStr">
        <is>
          <t>MENS</t>
        </is>
      </c>
      <c r="H72" s="0" t="inlineStr">
        <is>
          <t>STANDARD MENS</t>
        </is>
      </c>
      <c r="I72" s="0">
        <v>24.99</v>
      </c>
      <c r="J72" s="0">
        <v>2006</v>
      </c>
    </row>
    <row r="73" spans="1:10" customHeight="0">
      <c r="A73" s="0">
        <f>HYPERLINK("https://dl.dropboxusercontent.com/scl/fi/7a9dv3p9bd9m6e0a9k7sl/110569-af.jpg?rlkey=p3g5h78t7zy4euhw2469zv4u2&amp;dl=0","Click to download Image")</f>
      </c>
      <c r="C73" s="0" t="inlineStr">
        <is>
          <t>Maddox Men's Marled Cotton Cap</t>
        </is>
      </c>
      <c r="D73" s="0" t="inlineStr">
        <is>
          <t>110569</t>
        </is>
      </c>
      <c r="E73" s="0" t="inlineStr">
        <is>
          <t>MADDOX MARLED HEATHER GRY ROYAL:110569STANDARD-58CM</t>
        </is>
      </c>
      <c r="F73" s="0" t="inlineStr">
        <is>
          <t>700110569014</t>
        </is>
      </c>
      <c r="G73" s="0" t="inlineStr">
        <is>
          <t>MENS</t>
        </is>
      </c>
      <c r="H73" s="0" t="inlineStr">
        <is>
          <t>STANDARD MENS</t>
        </is>
      </c>
      <c r="I73" s="0">
        <v>24.99</v>
      </c>
      <c r="J73" s="0">
        <v>366</v>
      </c>
    </row>
    <row r="74" spans="1:10" customHeight="0">
      <c r="A74" s="0">
        <f>HYPERLINK("https://dl.dropboxusercontent.com/scl/fi/wngezfh6s0ddxvk67zmit/maddox-camo.jpg?rlkey=ji5w0538o7r9khj2bxtfbi16j&amp;dl=0","Click to download Image")</f>
      </c>
      <c r="C74" s="0" t="inlineStr">
        <is>
          <t>Maddox Men's Licensed Camo Cap</t>
        </is>
      </c>
      <c r="D74" s="0" t="inlineStr">
        <is>
          <t>131714</t>
        </is>
      </c>
      <c r="E74" s="0" t="inlineStr">
        <is>
          <t>MADDOX MOB BK:131714</t>
        </is>
      </c>
      <c r="F74" s="0" t="inlineStr">
        <is>
          <t>799131714008</t>
        </is>
      </c>
      <c r="G74" s="0" t="inlineStr">
        <is>
          <t>MENS</t>
        </is>
      </c>
      <c r="H74" s="0" t="inlineStr">
        <is>
          <t>STANDARD MENS</t>
        </is>
      </c>
      <c r="I74" s="0">
        <v>24.99</v>
      </c>
      <c r="J74" s="0">
        <v>3529</v>
      </c>
    </row>
    <row r="75" spans="1:10" customHeight="0">
      <c r="A75" s="0">
        <f>HYPERLINK("https://dl.dropboxusercontent.com/scl/fi/loamulzh7snrq4qyh8160/110598af.jpg?rlkey=zjn21ox9gmvvberu6e7417phf&amp;dl=0","Click to download Image")</f>
      </c>
      <c r="C75" s="0" t="inlineStr">
        <is>
          <t>Maddox Men's Licensed Camo Cap</t>
        </is>
      </c>
      <c r="D75" s="0" t="inlineStr">
        <is>
          <t>110598</t>
        </is>
      </c>
      <c r="E75" s="0" t="inlineStr">
        <is>
          <t>MADDOX PRYM 1:110598</t>
        </is>
      </c>
      <c r="F75" s="0" t="inlineStr">
        <is>
          <t>700110598014</t>
        </is>
      </c>
      <c r="G75" s="0" t="inlineStr">
        <is>
          <t>MENS</t>
        </is>
      </c>
      <c r="H75" s="0" t="inlineStr">
        <is>
          <t>STANDARD MENS</t>
        </is>
      </c>
      <c r="I75" s="0">
        <v>24.99</v>
      </c>
      <c r="J75" s="0">
        <v>134</v>
      </c>
    </row>
    <row r="76" spans="1:10" customHeight="0">
      <c r="A76" s="0">
        <f>HYPERLINK("https://dl.dropboxusercontent.com/scl/fi/aygrykjfbq77wd0vfnj99/110595-af.jpg?rlkey=eds85rfv2ad9nwqmrlyijx1h9&amp;dl=0","Click to download Image")</f>
      </c>
      <c r="C76" s="0" t="inlineStr">
        <is>
          <t>Maddox Men's Licensed Camo Cap</t>
        </is>
      </c>
      <c r="D76" s="0" t="inlineStr">
        <is>
          <t>110595</t>
        </is>
      </c>
      <c r="E76" s="0" t="inlineStr">
        <is>
          <t>MADDOX MO:110595STANDARD-58CM</t>
        </is>
      </c>
      <c r="F76" s="0" t="inlineStr">
        <is>
          <t>700110595013</t>
        </is>
      </c>
      <c r="G76" s="0" t="inlineStr">
        <is>
          <t>MENS</t>
        </is>
      </c>
      <c r="H76" s="0" t="inlineStr">
        <is>
          <t>STANDARD MENS</t>
        </is>
      </c>
      <c r="I76" s="0">
        <v>24.99</v>
      </c>
      <c r="J76" s="0">
        <v>1293</v>
      </c>
    </row>
    <row r="77" spans="1:10" customHeight="0">
      <c r="A77" s="0">
        <f>HYPERLINK("https://dl.dropboxusercontent.com/scl/fi/th2qtfm1cirdva21gl9v1/110594-af.jpg?rlkey=kfbbw8npq78qxyrj0rcprxj1f&amp;dl=0","Click to download Image")</f>
      </c>
      <c r="C77" s="0" t="inlineStr">
        <is>
          <t>Maddox Men's Licensed Camo Cap</t>
        </is>
      </c>
      <c r="D77" s="0" t="inlineStr">
        <is>
          <t>110594</t>
        </is>
      </c>
      <c r="E77" s="0" t="inlineStr">
        <is>
          <t>MADDOX MO BOTTOMLAND:110594STANDARD-58CM</t>
        </is>
      </c>
      <c r="F77" s="0" t="inlineStr">
        <is>
          <t>700110594016</t>
        </is>
      </c>
      <c r="G77" s="0" t="inlineStr">
        <is>
          <t>MENS</t>
        </is>
      </c>
      <c r="H77" s="0" t="inlineStr">
        <is>
          <t>STANDARD MENS</t>
        </is>
      </c>
      <c r="I77" s="0">
        <v>24.99</v>
      </c>
      <c r="J77" s="0">
        <v>507</v>
      </c>
    </row>
    <row r="78" spans="1:10" customHeight="0">
      <c r="A78" s="0">
        <f>HYPERLINK("https://dl.dropboxusercontent.com/scl/fi/kmafgaujzo5jyr7jdjgpr/110593-af.jpg?rlkey=45llh48756jgc2h1srozxu1qa&amp;dl=0","Click to download Image")</f>
      </c>
      <c r="C78" s="0" t="inlineStr">
        <is>
          <t>Maddox Men's Licensed Camo Cap</t>
        </is>
      </c>
      <c r="D78" s="0" t="inlineStr">
        <is>
          <t>110593</t>
        </is>
      </c>
      <c r="E78" s="0" t="inlineStr">
        <is>
          <t>MADDOX MO SUNSET:110593STANDARD-58CM</t>
        </is>
      </c>
      <c r="F78" s="0" t="inlineStr">
        <is>
          <t>700110593019</t>
        </is>
      </c>
      <c r="G78" s="0" t="inlineStr">
        <is>
          <t>MENS</t>
        </is>
      </c>
      <c r="H78" s="0" t="inlineStr">
        <is>
          <t>STANDARD MENS</t>
        </is>
      </c>
      <c r="I78" s="0">
        <v>24.99</v>
      </c>
      <c r="J78" s="0">
        <v>360</v>
      </c>
    </row>
    <row r="79" spans="1:10" customHeight="0">
      <c r="A79" s="0">
        <f>HYPERLINK("https://dl.dropboxusercontent.com/scl/fi/fy2e37vcqger890yuro2l/110592-af.jpg?rlkey=yi0ikicjzbkgtn5d747nn6ol0&amp;dl=0","Click to download Image")</f>
      </c>
      <c r="C79" s="0" t="inlineStr">
        <is>
          <t>Maddox Men's Licensed Camo Cap</t>
        </is>
      </c>
      <c r="D79" s="0" t="inlineStr">
        <is>
          <t>110592</t>
        </is>
      </c>
      <c r="E79" s="0" t="inlineStr">
        <is>
          <t>MADDOX MO MARLIN:110592STANDARD-58CM</t>
        </is>
      </c>
      <c r="F79" s="0" t="inlineStr">
        <is>
          <t>700110592012</t>
        </is>
      </c>
      <c r="G79" s="0" t="inlineStr">
        <is>
          <t>MENS</t>
        </is>
      </c>
      <c r="H79" s="0" t="inlineStr">
        <is>
          <t>STANDARD MENS</t>
        </is>
      </c>
      <c r="I79" s="0">
        <v>24.99</v>
      </c>
      <c r="J79" s="0">
        <v>2643</v>
      </c>
    </row>
    <row r="80" spans="1:10" customHeight="0">
      <c r="A80" s="0">
        <f>HYPERLINK("https://dl.dropboxusercontent.com/scl/fi/xp0zmo3e5p3bh2jnz551d/110591-af.jpg?rlkey=b7mxnxmx15evq0wnalxcq0hfw&amp;dl=0","Click to download Image")</f>
      </c>
      <c r="C80" s="0" t="inlineStr">
        <is>
          <t>Maddox Men's Licensed Camo Cap</t>
        </is>
      </c>
      <c r="D80" s="0" t="inlineStr">
        <is>
          <t>110591</t>
        </is>
      </c>
      <c r="E80" s="0" t="inlineStr">
        <is>
          <t>MADDOX RT EDGE:110591STANDARD-58CM</t>
        </is>
      </c>
      <c r="F80" s="0" t="inlineStr">
        <is>
          <t>700110591015</t>
        </is>
      </c>
      <c r="G80" s="0" t="inlineStr">
        <is>
          <t>MENS</t>
        </is>
      </c>
      <c r="H80" s="0" t="inlineStr">
        <is>
          <t>STANDARD MENS</t>
        </is>
      </c>
      <c r="I80" s="0">
        <v>24.99</v>
      </c>
      <c r="J80" s="0">
        <v>202</v>
      </c>
    </row>
    <row r="81" spans="1:10" customHeight="0">
      <c r="A81" s="0">
        <f>HYPERLINK("https://dl.dropboxusercontent.com/scl/fi/zoswvfcs0wq8r9d5d46sr/110597t.jpg?rlkey=0bbk95h7uyhkcvgszhgul11rl&amp;dl=0","Click to download Image")</f>
      </c>
      <c r="C81" s="0" t="inlineStr">
        <is>
          <t>Maddox Men's Licensed Camo Cap</t>
        </is>
      </c>
      <c r="D81" s="0" t="inlineStr">
        <is>
          <t>110597</t>
        </is>
      </c>
      <c r="E81" s="0" t="inlineStr">
        <is>
          <t>MADDOX MULTICAM BLACK:110597STANDARD-58CM</t>
        </is>
      </c>
      <c r="F81" s="0" t="inlineStr">
        <is>
          <t>700110597017</t>
        </is>
      </c>
      <c r="G81" s="0" t="inlineStr">
        <is>
          <t>MENS</t>
        </is>
      </c>
      <c r="H81" s="0" t="inlineStr">
        <is>
          <t>STANDARD MENS</t>
        </is>
      </c>
      <c r="I81" s="0">
        <v>24.99</v>
      </c>
      <c r="J81" s="0">
        <v>168</v>
      </c>
    </row>
    <row r="82" spans="1:10" customHeight="0">
      <c r="A82" s="0">
        <f>HYPERLINK("https://dl.dropboxusercontent.com/scl/fi/g7ig1wk9n709rnzcyn90c/110596-af.jpg?rlkey=zfls9o7iqsy42w2cydu4rzj0v&amp;dl=0","Click to download Image")</f>
      </c>
      <c r="C82" s="0" t="inlineStr">
        <is>
          <t>Maddox Men's Licensed Camo Cap</t>
        </is>
      </c>
      <c r="D82" s="0" t="inlineStr">
        <is>
          <t>110596</t>
        </is>
      </c>
      <c r="E82" s="0" t="inlineStr">
        <is>
          <t>MADDOX MULTICAM ORIG:110596STANDARD-58CM</t>
        </is>
      </c>
      <c r="F82" s="0" t="inlineStr">
        <is>
          <t>700110596010</t>
        </is>
      </c>
      <c r="G82" s="0" t="inlineStr">
        <is>
          <t>MENS</t>
        </is>
      </c>
      <c r="H82" s="0" t="inlineStr">
        <is>
          <t>STANDARD MENS</t>
        </is>
      </c>
      <c r="I82" s="0">
        <v>24.99</v>
      </c>
      <c r="J82" s="0">
        <v>218</v>
      </c>
    </row>
    <row r="83" spans="1:10" customHeight="0">
      <c r="A83" s="0">
        <f>HYPERLINK("https://dl.dropboxusercontent.com/scl/fi/958q2imux9nf16au6jdr7/realtree-97919b-tn-copy.jpg?rlkey=gjoli5s52dt4dv99rvewr7pai&amp;dl=0","Click to download Image")</f>
      </c>
      <c r="C83" s="0" t="inlineStr">
        <is>
          <t>Waddell Realtree Mesh Cap</t>
        </is>
      </c>
      <c r="D83" s="0" t="inlineStr">
        <is>
          <t>97919</t>
        </is>
      </c>
      <c r="E83" s="0" t="inlineStr">
        <is>
          <t>BLANK WADDELL:97919B</t>
        </is>
      </c>
      <c r="F83" s="0" t="inlineStr">
        <is>
          <t>079997919002</t>
        </is>
      </c>
      <c r="G83" s="0" t="inlineStr">
        <is>
          <t>MENS</t>
        </is>
      </c>
      <c r="H83" s="0" t="inlineStr">
        <is>
          <t>STANDARD MENS</t>
        </is>
      </c>
      <c r="I83" s="0">
        <v>19.99</v>
      </c>
      <c r="J83" s="0">
        <v>39</v>
      </c>
    </row>
    <row r="84" spans="1:10" customHeight="0">
      <c r="A84" s="0">
        <f>HYPERLINK("https://dl.dropboxusercontent.com/scl/fi/dyv9sisztv5vukwfw8y5q/104799.jpg?rlkey=abwvq6zame845lz4gugsd601j&amp;dl=0","Click to download Image")</f>
      </c>
      <c r="C84" s="0" t="inlineStr">
        <is>
          <t>Fleece Uncuffed Realtree Beanie</t>
        </is>
      </c>
      <c r="D84" s="0" t="inlineStr">
        <is>
          <t>104799</t>
        </is>
      </c>
      <c r="E84" s="0" t="inlineStr">
        <is>
          <t>REALTREE:104799</t>
        </is>
      </c>
      <c r="G84" s="0" t="inlineStr">
        <is>
          <t>MENS</t>
        </is>
      </c>
      <c r="H84" s="0" t="inlineStr">
        <is>
          <t>STANDARD MENS</t>
        </is>
      </c>
      <c r="I84" s="0">
        <v>15</v>
      </c>
      <c r="J84" s="0">
        <v>435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2026-02-02T11:10:10-06:00</dcterms:created>
  <dcterms:modified xsi:type="dcterms:W3CDTF">2026-02-02T11:10:10-06:00</dcterms:modified>
  <cp:revision>0</cp:revision>
</cp:coreProperties>
</file>